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at\Desktop\temp\סקר גידולים\"/>
    </mc:Choice>
  </mc:AlternateContent>
  <bookViews>
    <workbookView xWindow="0" yWindow="0" windowWidth="21600" windowHeight="9780" firstSheet="1"/>
  </bookViews>
  <sheets>
    <sheet name="ריכוז נתוני מושבים" sheetId="1" r:id="rId1"/>
    <sheet name="השוואת נתונים 2015-16 ל-2016-17" sheetId="7" r:id="rId2"/>
    <sheet name="ירקות-השוואה בין שנים" sheetId="10" r:id="rId3"/>
    <sheet name="נתוני מטעים" sheetId="9" r:id="rId4"/>
    <sheet name="מושב עידן" sheetId="2" r:id="rId5"/>
    <sheet name="מושב חצבה" sheetId="3" r:id="rId6"/>
    <sheet name="מושב עין יהב" sheetId="4" r:id="rId7"/>
    <sheet name="מושב צופר" sheetId="5" r:id="rId8"/>
    <sheet name="מושב פארן" sheetId="6" r:id="rId9"/>
  </sheets>
  <externalReferences>
    <externalReference r:id="rId10"/>
    <externalReference r:id="rId11"/>
    <externalReference r:id="rId12"/>
  </externalReferences>
  <definedNames>
    <definedName name="_xlnm._FilterDatabase" localSheetId="1" hidden="1">'השוואת נתונים 2015-16 ל-2016-17'!$L$5:$M$5</definedName>
    <definedName name="_xlnm._FilterDatabase" localSheetId="6" hidden="1">'מושב עין יהב'!$A$2:$B$2</definedName>
    <definedName name="_xlnm._FilterDatabase" localSheetId="8" hidden="1">'מושב פארן'!$A$2:$B$2</definedName>
    <definedName name="_xlnm._FilterDatabase" localSheetId="3" hidden="1">'נתוני מטעים'!$A$26:$G$26</definedName>
    <definedName name="_xlnm._FilterDatabase" localSheetId="0" hidden="1">'ריכוז נתוני מושבים'!$D$2:$J$2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J28" i="1"/>
  <c r="J27" i="1"/>
  <c r="J26" i="1"/>
  <c r="J29" i="1"/>
  <c r="J25" i="1"/>
  <c r="J23" i="1"/>
  <c r="J22" i="1"/>
  <c r="J24" i="1"/>
  <c r="J21" i="1"/>
  <c r="J31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20" i="1"/>
  <c r="J19" i="1"/>
  <c r="J18" i="1"/>
  <c r="J17" i="1"/>
  <c r="J16" i="1"/>
  <c r="J14" i="1"/>
  <c r="J15" i="1"/>
  <c r="J13" i="1"/>
  <c r="J12" i="1"/>
  <c r="J11" i="1"/>
  <c r="J10" i="1"/>
  <c r="J9" i="1"/>
  <c r="J8" i="1"/>
  <c r="J7" i="1"/>
  <c r="J6" i="1"/>
  <c r="J5" i="1"/>
  <c r="J4" i="1"/>
  <c r="J3" i="1"/>
  <c r="G41" i="9"/>
  <c r="G37" i="9"/>
  <c r="G34" i="9"/>
  <c r="G33" i="9"/>
  <c r="G32" i="9"/>
  <c r="G29" i="9"/>
  <c r="G28" i="9"/>
  <c r="G31" i="9"/>
  <c r="G38" i="9"/>
  <c r="G27" i="9"/>
  <c r="G40" i="9"/>
  <c r="G39" i="9"/>
  <c r="G36" i="9"/>
  <c r="G35" i="9"/>
  <c r="G30" i="9"/>
  <c r="H25" i="10"/>
  <c r="H18" i="10"/>
  <c r="H11" i="10"/>
  <c r="H4" i="10"/>
  <c r="G6" i="6" l="1"/>
  <c r="H26" i="10" l="1"/>
  <c r="G19" i="10"/>
  <c r="F19" i="10"/>
  <c r="E19" i="10"/>
  <c r="D19" i="10"/>
  <c r="C19" i="10"/>
  <c r="C5" i="10"/>
  <c r="D5" i="10"/>
  <c r="E5" i="10"/>
  <c r="F5" i="10"/>
  <c r="G5" i="10"/>
  <c r="H6" i="10"/>
  <c r="H7" i="10"/>
  <c r="H8" i="10"/>
  <c r="H9" i="10"/>
  <c r="H10" i="10"/>
  <c r="C12" i="10"/>
  <c r="D12" i="10"/>
  <c r="E12" i="10"/>
  <c r="F12" i="10"/>
  <c r="G12" i="10"/>
  <c r="H13" i="10"/>
  <c r="H14" i="10"/>
  <c r="H15" i="10"/>
  <c r="H16" i="10"/>
  <c r="H17" i="10"/>
  <c r="H20" i="10"/>
  <c r="H21" i="10"/>
  <c r="H22" i="10"/>
  <c r="H23" i="10"/>
  <c r="H24" i="10"/>
  <c r="H27" i="10"/>
  <c r="H28" i="10"/>
  <c r="H29" i="10"/>
  <c r="H30" i="10"/>
  <c r="H31" i="10"/>
  <c r="H19" i="10" l="1"/>
  <c r="H12" i="10"/>
  <c r="H5" i="10"/>
  <c r="F7" i="3" l="1"/>
  <c r="B56" i="3"/>
  <c r="B40" i="5" l="1"/>
  <c r="F7" i="5"/>
  <c r="B63" i="1" l="1"/>
</calcChain>
</file>

<file path=xl/sharedStrings.xml><?xml version="1.0" encoding="utf-8"?>
<sst xmlns="http://schemas.openxmlformats.org/spreadsheetml/2006/main" count="575" uniqueCount="157">
  <si>
    <t>ריכוז נתוני מושבים 2016-17</t>
  </si>
  <si>
    <t>ריכוז נתונים 2016-17</t>
  </si>
  <si>
    <t>גידול</t>
  </si>
  <si>
    <t>דונם</t>
  </si>
  <si>
    <t>סוג</t>
  </si>
  <si>
    <t>אבטיח אביב</t>
  </si>
  <si>
    <t>ירקות</t>
  </si>
  <si>
    <t>אבטיח אביב אורגני</t>
  </si>
  <si>
    <t>אורגני</t>
  </si>
  <si>
    <t>אבטיח סתו</t>
  </si>
  <si>
    <t>פרחים</t>
  </si>
  <si>
    <t>אננס</t>
  </si>
  <si>
    <t>מטעים</t>
  </si>
  <si>
    <t>אפרסקים </t>
  </si>
  <si>
    <t>ארטישוק</t>
  </si>
  <si>
    <t>בזיליקום</t>
  </si>
  <si>
    <t>בטטה</t>
  </si>
  <si>
    <t>בצל</t>
  </si>
  <si>
    <t>בצל אורגני</t>
  </si>
  <si>
    <t>בצל ירוק</t>
  </si>
  <si>
    <t>ברוקולי</t>
  </si>
  <si>
    <t>גויאבה</t>
  </si>
  <si>
    <t xml:space="preserve">גן ירק </t>
  </si>
  <si>
    <t>דלעת אביב</t>
  </si>
  <si>
    <t>דלעת אביב אורגנית</t>
  </si>
  <si>
    <t>דלעת חורף</t>
  </si>
  <si>
    <t>דלעת חורף אורגנית</t>
  </si>
  <si>
    <t>דלעת סתו אורגני</t>
  </si>
  <si>
    <t>דלעת סתיו</t>
  </si>
  <si>
    <t>דלעת ערמונים</t>
  </si>
  <si>
    <t>זיתים</t>
  </si>
  <si>
    <t>חציל</t>
  </si>
  <si>
    <t>חציל אורגני</t>
  </si>
  <si>
    <t>כרוב</t>
  </si>
  <si>
    <t>כרובית</t>
  </si>
  <si>
    <t>כרישה (לוף)</t>
  </si>
  <si>
    <t>כרם</t>
  </si>
  <si>
    <t>לימון</t>
  </si>
  <si>
    <t>לימון אורגני</t>
  </si>
  <si>
    <t>מישמש</t>
  </si>
  <si>
    <t xml:space="preserve">מלון אביב         </t>
  </si>
  <si>
    <t>מלון אביב אורגני</t>
  </si>
  <si>
    <t>מלון חורף</t>
  </si>
  <si>
    <t>מלון סתיו</t>
  </si>
  <si>
    <t>מלפפון</t>
  </si>
  <si>
    <t>מלפפון אורגני</t>
  </si>
  <si>
    <t>מלפפון מיני</t>
  </si>
  <si>
    <t>מנגו</t>
  </si>
  <si>
    <t>סברס</t>
  </si>
  <si>
    <t>סוויטבייט</t>
  </si>
  <si>
    <t>עגבניה</t>
  </si>
  <si>
    <t>עגבנייה אורגנית</t>
  </si>
  <si>
    <t>פאפיה</t>
  </si>
  <si>
    <t>פומלה</t>
  </si>
  <si>
    <t>פלפל</t>
  </si>
  <si>
    <t>פלפל אורגני</t>
  </si>
  <si>
    <t>פלפל חריף</t>
  </si>
  <si>
    <t>פלפל חריף אורגני</t>
  </si>
  <si>
    <t>צ'רי</t>
  </si>
  <si>
    <t xml:space="preserve">קולורבי </t>
  </si>
  <si>
    <t>קישוא</t>
  </si>
  <si>
    <t xml:space="preserve">רימון </t>
  </si>
  <si>
    <t>שום</t>
  </si>
  <si>
    <t>תבלינים+עלים ירוקים</t>
  </si>
  <si>
    <t>תות שדה</t>
  </si>
  <si>
    <t>תמרים משותף</t>
  </si>
  <si>
    <t>תמרים פרטי</t>
  </si>
  <si>
    <t>סה"כ דונם</t>
  </si>
  <si>
    <t>ריכוז נתוני גידולים- עידן</t>
  </si>
  <si>
    <t>גידולים</t>
  </si>
  <si>
    <t>אבטיח סתיו</t>
  </si>
  <si>
    <t>בזיל</t>
  </si>
  <si>
    <t>חצילים</t>
  </si>
  <si>
    <t>מלון אביב</t>
  </si>
  <si>
    <t>מלון סתו</t>
  </si>
  <si>
    <t>פלפל (אורגני)</t>
  </si>
  <si>
    <t>קולרבי</t>
  </si>
  <si>
    <t>תמרים (פרטי)</t>
  </si>
  <si>
    <t>תמרים</t>
  </si>
  <si>
    <t>סה"כ:</t>
  </si>
  <si>
    <t xml:space="preserve">הנתונים כוללים מספר מחזורי גידול של חלק מן הגידולים </t>
  </si>
  <si>
    <t>ריכוז נתוני גידולים- צופר</t>
  </si>
  <si>
    <t>5 </t>
  </si>
  <si>
    <t xml:space="preserve">דלעת אביב </t>
  </si>
  <si>
    <t>רימונים </t>
  </si>
  <si>
    <t xml:space="preserve">מלפפון </t>
  </si>
  <si>
    <t>עגבנייה</t>
  </si>
  <si>
    <t>תמרים (משותף)</t>
  </si>
  <si>
    <t>סה"כ</t>
  </si>
  <si>
    <t>ריכוז נתוני גידולים- עין יהב</t>
  </si>
  <si>
    <t>עגבנייה אורגני</t>
  </si>
  <si>
    <t>דלעת</t>
  </si>
  <si>
    <t xml:space="preserve">מלון חורף </t>
  </si>
  <si>
    <t xml:space="preserve">עגבנייה </t>
  </si>
  <si>
    <t>תבלינים</t>
  </si>
  <si>
    <t>ריכוז נתוני גידולים- פארן</t>
  </si>
  <si>
    <t>ריכוז נתוני גידולים- חצבה</t>
  </si>
  <si>
    <t>דלורית</t>
  </si>
  <si>
    <t xml:space="preserve">דלעת אביב        </t>
  </si>
  <si>
    <t xml:space="preserve">דלעת ערמונים  </t>
  </si>
  <si>
    <t>חסה הידרופונית</t>
  </si>
  <si>
    <t>ריכוז נתוני מטעים 2016-17</t>
  </si>
  <si>
    <t>פירוט גידולים אורגניים בערבה 2016-17</t>
  </si>
  <si>
    <t>פירוט גידולים- עידן 2016-17</t>
  </si>
  <si>
    <t>פירוט מטעים-עידן</t>
  </si>
  <si>
    <t>פירוט גידולים- חצבה 2016-17</t>
  </si>
  <si>
    <t>פירוט מטעים-חצבה</t>
  </si>
  <si>
    <t>פירוט מטעים-עין יהב</t>
  </si>
  <si>
    <t>פירוט גידולים- עין יהב 2016-17</t>
  </si>
  <si>
    <t>פירוט מטעים צופר</t>
  </si>
  <si>
    <t>פירוט גידולים- צופר 2016-17</t>
  </si>
  <si>
    <t>פירוט מטעים פארן</t>
  </si>
  <si>
    <t>פירוט גידולים- פארן 2016-17</t>
  </si>
  <si>
    <t>השוואה- נתוני גידול ירקות 2015-16 ל -2016-17</t>
  </si>
  <si>
    <t>2015-16</t>
  </si>
  <si>
    <t>2016-17</t>
  </si>
  <si>
    <t>מלון</t>
  </si>
  <si>
    <t>אבטיח</t>
  </si>
  <si>
    <t>כרישה</t>
  </si>
  <si>
    <t>צמחי מרפא</t>
  </si>
  <si>
    <t>קולורבי</t>
  </si>
  <si>
    <t>שונות</t>
  </si>
  <si>
    <t>ריכוז נתונים 2015-16</t>
  </si>
  <si>
    <t>פירוט גידולים אורגניים בערבה 2015-16</t>
  </si>
  <si>
    <t>אורגני (ירקות)</t>
  </si>
  <si>
    <t>ריכוז נתוני מטעים 2015-16</t>
  </si>
  <si>
    <t xml:space="preserve">הנתונים כוללים מספר  </t>
  </si>
  <si>
    <t>מחזורי גידול של חלק מן הגידולים</t>
  </si>
  <si>
    <t>מורינגה</t>
  </si>
  <si>
    <t>הנתונים מכילים מספר מחזורי גידול!!!</t>
  </si>
  <si>
    <t>2009-2010</t>
  </si>
  <si>
    <t>2010-2011</t>
  </si>
  <si>
    <t>2011-2012</t>
  </si>
  <si>
    <t>2012-2013</t>
  </si>
  <si>
    <t>2014-2015</t>
  </si>
  <si>
    <t>2015-2016</t>
  </si>
  <si>
    <t>עידן</t>
  </si>
  <si>
    <t>צופר</t>
  </si>
  <si>
    <t>פארן</t>
  </si>
  <si>
    <t>חצבה</t>
  </si>
  <si>
    <t>עין יהב</t>
  </si>
  <si>
    <t>עונת גידול</t>
  </si>
  <si>
    <t>מוצר</t>
  </si>
  <si>
    <t>שטחי גידול ירקות במושבי הערבה התיכונה- השוואה לשנים קודמות</t>
  </si>
  <si>
    <t>עגבניה(+צ'רי)</t>
  </si>
  <si>
    <t>2016-2017</t>
  </si>
  <si>
    <t>סיכום הדונמים של חלק מן הגידולים כולל יותר ממחזור גידול אחד</t>
  </si>
  <si>
    <t>עגבנייה- צ'רי</t>
  </si>
  <si>
    <t>פירוט גידולים במושבים 2016-17</t>
  </si>
  <si>
    <t>ריכוז נתוני מושבים 2015-16</t>
  </si>
  <si>
    <r>
      <t>סוג הירק</t>
    </r>
    <r>
      <rPr>
        <b/>
        <sz val="12"/>
        <color theme="1"/>
        <rFont val="Arial Unicode MS"/>
        <family val="2"/>
      </rPr>
      <t xml:space="preserve"> (רגיל+אורגני)</t>
    </r>
  </si>
  <si>
    <t>עיו יהב</t>
  </si>
  <si>
    <t>פירוט נתוני מטעים לפי סוג הגידול והמושב</t>
  </si>
  <si>
    <t>דלעת סתו אורגנית</t>
  </si>
  <si>
    <t>גן ירק</t>
  </si>
  <si>
    <t>דלעת סתו</t>
  </si>
  <si>
    <t>פירוט גידולי ירקות לפי מושבים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</si>
</sst>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8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4"/>
      <color theme="1"/>
      <name val="Arial Unicode MS"/>
      <family val="2"/>
    </font>
    <font>
      <b/>
      <sz val="12"/>
      <color theme="1"/>
      <name val="Arial"/>
      <family val="2"/>
      <scheme val="minor"/>
    </font>
    <font>
      <b/>
      <u/>
      <sz val="12"/>
      <color rgb="FFFF0000"/>
      <name val="Arial"/>
      <family val="2"/>
      <scheme val="minor"/>
    </font>
    <font>
      <b/>
      <sz val="13"/>
      <color theme="1"/>
      <name val="Arial Unicode MS"/>
      <family val="2"/>
    </font>
    <font>
      <b/>
      <u/>
      <sz val="14"/>
      <color theme="1"/>
      <name val="Arial Unicode MS"/>
      <family val="2"/>
    </font>
    <font>
      <sz val="12"/>
      <color rgb="FF000000"/>
      <name val="Open Sans Hebrew"/>
    </font>
    <font>
      <b/>
      <sz val="11"/>
      <color rgb="FFC00000"/>
      <name val="Arial"/>
      <family val="2"/>
      <scheme val="minor"/>
    </font>
    <font>
      <b/>
      <sz val="13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4"/>
      <color theme="9" tint="-0.499984740745262"/>
      <name val="Arial"/>
      <family val="2"/>
    </font>
    <font>
      <sz val="11"/>
      <color theme="1" tint="0.499984740745262"/>
      <name val="Arial"/>
      <family val="2"/>
    </font>
    <font>
      <b/>
      <u/>
      <sz val="14"/>
      <color theme="1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2"/>
      <color rgb="FFC00000"/>
      <name val="Arial"/>
      <family val="2"/>
      <scheme val="minor"/>
    </font>
    <font>
      <b/>
      <u/>
      <sz val="13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b/>
      <sz val="12"/>
      <color rgb="FF000000"/>
      <name val="Arial Unicode MS"/>
      <family val="2"/>
    </font>
    <font>
      <b/>
      <sz val="14"/>
      <color rgb="FFC00000"/>
      <name val="Arial Unicode MS"/>
      <family val="2"/>
    </font>
    <font>
      <b/>
      <sz val="12"/>
      <color rgb="FFC00000"/>
      <name val="Arial Unicode MS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b/>
      <u/>
      <sz val="14"/>
      <name val="Gisha"/>
      <family val="2"/>
    </font>
    <font>
      <b/>
      <u/>
      <sz val="14"/>
      <name val="Arial Unicode MS"/>
      <family val="2"/>
    </font>
    <font>
      <b/>
      <u/>
      <sz val="16"/>
      <color theme="1"/>
      <name val="Arial Unicode MS"/>
      <family val="2"/>
    </font>
    <font>
      <b/>
      <sz val="12"/>
      <name val="Arial Unicode MS"/>
      <family val="2"/>
    </font>
    <font>
      <b/>
      <sz val="14"/>
      <name val="Arial Unicode MS"/>
      <family val="2"/>
    </font>
    <font>
      <b/>
      <sz val="11"/>
      <color rgb="FFC00000"/>
      <name val="Arial Unicode MS"/>
      <family val="2"/>
    </font>
    <font>
      <b/>
      <sz val="10"/>
      <color theme="1"/>
      <name val="Arial Unicode MS"/>
      <family val="2"/>
    </font>
    <font>
      <b/>
      <sz val="10.5"/>
      <color theme="1"/>
      <name val="Arial Unicode MS"/>
      <family val="2"/>
    </font>
    <font>
      <b/>
      <sz val="10.5"/>
      <color rgb="FFC00000"/>
      <name val="Arial Unicode MS"/>
      <family val="2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/>
    <xf numFmtId="0" fontId="6" fillId="0" borderId="0" xfId="0" applyFont="1"/>
    <xf numFmtId="0" fontId="2" fillId="2" borderId="4" xfId="0" applyFont="1" applyFill="1" applyBorder="1"/>
    <xf numFmtId="0" fontId="2" fillId="2" borderId="4" xfId="0" applyFont="1" applyFill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/>
    <xf numFmtId="0" fontId="9" fillId="0" borderId="0" xfId="0" applyFont="1" applyBorder="1" applyAlignment="1">
      <alignment vertical="center" wrapText="1"/>
    </xf>
    <xf numFmtId="0" fontId="10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12" fillId="0" borderId="0" xfId="0" applyFont="1" applyBorder="1"/>
    <xf numFmtId="164" fontId="12" fillId="0" borderId="0" xfId="0" applyNumberFormat="1" applyFont="1" applyBorder="1"/>
    <xf numFmtId="0" fontId="12" fillId="0" borderId="0" xfId="0" applyFont="1" applyBorder="1" applyAlignment="1">
      <alignment horizontal="right"/>
    </xf>
    <xf numFmtId="164" fontId="15" fillId="0" borderId="21" xfId="0" applyNumberFormat="1" applyFont="1" applyBorder="1"/>
    <xf numFmtId="0" fontId="12" fillId="0" borderId="20" xfId="0" applyFont="1" applyBorder="1"/>
    <xf numFmtId="0" fontId="14" fillId="0" borderId="4" xfId="0" applyFont="1" applyBorder="1" applyAlignment="1">
      <alignment horizontal="right"/>
    </xf>
    <xf numFmtId="0" fontId="12" fillId="0" borderId="22" xfId="0" applyFont="1" applyBorder="1"/>
    <xf numFmtId="164" fontId="15" fillId="0" borderId="23" xfId="0" applyNumberFormat="1" applyFont="1" applyBorder="1"/>
    <xf numFmtId="0" fontId="14" fillId="0" borderId="5" xfId="0" applyFont="1" applyBorder="1" applyAlignment="1">
      <alignment horizontal="right"/>
    </xf>
    <xf numFmtId="0" fontId="12" fillId="0" borderId="26" xfId="0" applyFont="1" applyBorder="1"/>
    <xf numFmtId="0" fontId="14" fillId="0" borderId="19" xfId="0" applyFont="1" applyBorder="1" applyAlignment="1">
      <alignment horizontal="right"/>
    </xf>
    <xf numFmtId="0" fontId="12" fillId="0" borderId="24" xfId="0" applyFont="1" applyBorder="1"/>
    <xf numFmtId="0" fontId="12" fillId="0" borderId="25" xfId="0" applyFont="1" applyBorder="1"/>
    <xf numFmtId="0" fontId="16" fillId="0" borderId="0" xfId="0" applyFont="1"/>
    <xf numFmtId="164" fontId="17" fillId="0" borderId="5" xfId="0" applyNumberFormat="1" applyFont="1" applyBorder="1"/>
    <xf numFmtId="164" fontId="17" fillId="0" borderId="4" xfId="0" applyNumberFormat="1" applyFont="1" applyBorder="1"/>
    <xf numFmtId="164" fontId="17" fillId="0" borderId="19" xfId="0" applyNumberFormat="1" applyFont="1" applyBorder="1"/>
    <xf numFmtId="0" fontId="2" fillId="0" borderId="4" xfId="0" applyFont="1" applyFill="1" applyBorder="1"/>
    <xf numFmtId="3" fontId="3" fillId="0" borderId="4" xfId="0" applyNumberFormat="1" applyFont="1" applyFill="1" applyBorder="1"/>
    <xf numFmtId="0" fontId="2" fillId="0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right"/>
    </xf>
    <xf numFmtId="3" fontId="2" fillId="0" borderId="4" xfId="0" applyNumberFormat="1" applyFont="1" applyFill="1" applyBorder="1"/>
    <xf numFmtId="0" fontId="5" fillId="0" borderId="4" xfId="0" applyFont="1" applyFill="1" applyBorder="1"/>
    <xf numFmtId="0" fontId="3" fillId="2" borderId="4" xfId="0" applyFont="1" applyFill="1" applyBorder="1"/>
    <xf numFmtId="0" fontId="2" fillId="0" borderId="16" xfId="0" applyFont="1" applyFill="1" applyBorder="1"/>
    <xf numFmtId="3" fontId="2" fillId="0" borderId="16" xfId="0" applyNumberFormat="1" applyFont="1" applyFill="1" applyBorder="1"/>
    <xf numFmtId="0" fontId="22" fillId="0" borderId="0" xfId="0" applyFont="1"/>
    <xf numFmtId="3" fontId="23" fillId="0" borderId="5" xfId="0" applyNumberFormat="1" applyFont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7" fillId="2" borderId="5" xfId="0" applyFont="1" applyFill="1" applyBorder="1"/>
    <xf numFmtId="164" fontId="26" fillId="0" borderId="18" xfId="0" applyNumberFormat="1" applyFont="1" applyBorder="1"/>
    <xf numFmtId="164" fontId="26" fillId="0" borderId="5" xfId="0" applyNumberFormat="1" applyFont="1" applyBorder="1"/>
    <xf numFmtId="164" fontId="26" fillId="0" borderId="23" xfId="0" applyNumberFormat="1" applyFont="1" applyBorder="1"/>
    <xf numFmtId="164" fontId="26" fillId="0" borderId="21" xfId="0" applyNumberFormat="1" applyFont="1" applyBorder="1"/>
    <xf numFmtId="0" fontId="13" fillId="2" borderId="9" xfId="0" applyFont="1" applyFill="1" applyBorder="1"/>
    <xf numFmtId="0" fontId="13" fillId="2" borderId="10" xfId="0" applyFont="1" applyFill="1" applyBorder="1" applyAlignment="1">
      <alignment horizontal="right"/>
    </xf>
    <xf numFmtId="164" fontId="13" fillId="2" borderId="10" xfId="0" applyNumberFormat="1" applyFont="1" applyFill="1" applyBorder="1"/>
    <xf numFmtId="164" fontId="13" fillId="2" borderId="15" xfId="0" applyNumberFormat="1" applyFont="1" applyFill="1" applyBorder="1"/>
    <xf numFmtId="164" fontId="13" fillId="2" borderId="14" xfId="0" applyNumberFormat="1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0" fontId="24" fillId="3" borderId="8" xfId="0" applyFont="1" applyFill="1" applyBorder="1" applyAlignment="1">
      <alignment vertical="center"/>
    </xf>
    <xf numFmtId="0" fontId="24" fillId="3" borderId="8" xfId="0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0" fontId="4" fillId="2" borderId="4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0" fontId="31" fillId="2" borderId="9" xfId="0" applyFont="1" applyFill="1" applyBorder="1"/>
    <xf numFmtId="164" fontId="31" fillId="2" borderId="10" xfId="0" applyNumberFormat="1" applyFont="1" applyFill="1" applyBorder="1"/>
    <xf numFmtId="164" fontId="31" fillId="2" borderId="11" xfId="0" applyNumberFormat="1" applyFont="1" applyFill="1" applyBorder="1"/>
    <xf numFmtId="0" fontId="32" fillId="2" borderId="9" xfId="0" applyFont="1" applyFill="1" applyBorder="1"/>
    <xf numFmtId="164" fontId="32" fillId="2" borderId="10" xfId="0" applyNumberFormat="1" applyFont="1" applyFill="1" applyBorder="1"/>
    <xf numFmtId="164" fontId="32" fillId="2" borderId="11" xfId="0" applyNumberFormat="1" applyFont="1" applyFill="1" applyBorder="1"/>
    <xf numFmtId="0" fontId="25" fillId="0" borderId="5" xfId="0" applyFont="1" applyFill="1" applyBorder="1" applyAlignment="1">
      <alignment horizontal="right"/>
    </xf>
    <xf numFmtId="3" fontId="25" fillId="0" borderId="5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8" fillId="0" borderId="1" xfId="0" applyFont="1" applyFill="1" applyBorder="1" applyAlignment="1"/>
    <xf numFmtId="0" fontId="8" fillId="0" borderId="3" xfId="0" applyFont="1" applyFill="1" applyBorder="1" applyAlignment="1"/>
    <xf numFmtId="0" fontId="25" fillId="0" borderId="6" xfId="0" applyFont="1" applyFill="1" applyBorder="1" applyAlignment="1">
      <alignment horizontal="right"/>
    </xf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3" fontId="2" fillId="2" borderId="2" xfId="0" applyNumberFormat="1" applyFont="1" applyFill="1" applyBorder="1"/>
    <xf numFmtId="3" fontId="25" fillId="2" borderId="14" xfId="0" applyNumberFormat="1" applyFont="1" applyFill="1" applyBorder="1" applyAlignment="1">
      <alignment horizontal="right"/>
    </xf>
    <xf numFmtId="3" fontId="33" fillId="2" borderId="4" xfId="0" applyNumberFormat="1" applyFont="1" applyFill="1" applyBorder="1" applyAlignment="1">
      <alignment horizontal="right"/>
    </xf>
    <xf numFmtId="0" fontId="34" fillId="0" borderId="4" xfId="0" applyFont="1" applyFill="1" applyBorder="1"/>
    <xf numFmtId="0" fontId="34" fillId="0" borderId="4" xfId="0" applyFont="1" applyFill="1" applyBorder="1" applyAlignment="1">
      <alignment horizontal="right"/>
    </xf>
    <xf numFmtId="0" fontId="35" fillId="0" borderId="4" xfId="0" applyFont="1" applyFill="1" applyBorder="1"/>
    <xf numFmtId="0" fontId="35" fillId="0" borderId="4" xfId="0" applyFont="1" applyFill="1" applyBorder="1" applyAlignment="1">
      <alignment horizontal="right"/>
    </xf>
    <xf numFmtId="3" fontId="36" fillId="0" borderId="4" xfId="0" applyNumberFormat="1" applyFont="1" applyFill="1" applyBorder="1" applyAlignment="1">
      <alignment horizontal="right"/>
    </xf>
    <xf numFmtId="0" fontId="35" fillId="0" borderId="6" xfId="0" applyFont="1" applyFill="1" applyBorder="1"/>
    <xf numFmtId="0" fontId="35" fillId="0" borderId="6" xfId="0" applyFont="1" applyFill="1" applyBorder="1" applyAlignment="1">
      <alignment horizontal="right"/>
    </xf>
    <xf numFmtId="3" fontId="35" fillId="0" borderId="4" xfId="0" applyNumberFormat="1" applyFont="1" applyFill="1" applyBorder="1" applyAlignment="1">
      <alignment horizontal="right"/>
    </xf>
    <xf numFmtId="3" fontId="34" fillId="0" borderId="4" xfId="0" applyNumberFormat="1" applyFont="1" applyFill="1" applyBorder="1"/>
    <xf numFmtId="0" fontId="37" fillId="0" borderId="4" xfId="0" applyFont="1" applyFill="1" applyBorder="1"/>
    <xf numFmtId="0" fontId="10" fillId="2" borderId="12" xfId="0" applyFont="1" applyFill="1" applyBorder="1" applyAlignment="1">
      <alignment horizontal="right" wrapText="1"/>
    </xf>
    <xf numFmtId="0" fontId="10" fillId="2" borderId="13" xfId="0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right"/>
    </xf>
    <xf numFmtId="0" fontId="20" fillId="2" borderId="3" xfId="0" applyFont="1" applyFill="1" applyBorder="1" applyAlignment="1">
      <alignment horizontal="right"/>
    </xf>
    <xf numFmtId="0" fontId="20" fillId="2" borderId="2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B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sng" strike="noStrike" kern="1200" spc="100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sz="1700" u="sng">
                <a:solidFill>
                  <a:schemeClr val="accent1">
                    <a:lumMod val="40000"/>
                    <a:lumOff val="60000"/>
                  </a:schemeClr>
                </a:solidFill>
              </a:rPr>
              <a:t>ריכוז נתוני מושבי ערבה תיכונה עונת 2016-17</a:t>
            </a:r>
          </a:p>
        </c:rich>
      </c:tx>
      <c:layout>
        <c:manualLayout>
          <c:xMode val="edge"/>
          <c:yMode val="edge"/>
          <c:x val="0.1284843415817332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1" i="0" u="sng" strike="noStrike" kern="1200" spc="100" baseline="0"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2.9359524293150762E-2"/>
                  <c:y val="-1.04572635729394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30055614137094E-2"/>
                  <c:y val="7.9429087412135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601598454761364E-2"/>
                  <c:y val="-4.40978501054253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908274450674891E-2"/>
                  <c:y val="-1.08601096180772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'ריכוז נתוני מושבים'!$L$3:$L$6</c:f>
              <c:strCache>
                <c:ptCount val="4"/>
                <c:pt idx="0">
                  <c:v>ירקות</c:v>
                </c:pt>
                <c:pt idx="1">
                  <c:v>אורגני (ירקות)</c:v>
                </c:pt>
                <c:pt idx="2">
                  <c:v>פרחים</c:v>
                </c:pt>
                <c:pt idx="3">
                  <c:v>מטעים</c:v>
                </c:pt>
              </c:strCache>
            </c:strRef>
          </c:cat>
          <c:val>
            <c:numRef>
              <c:f>'ריכוז נתוני מושבים'!$M$3:$M$6</c:f>
              <c:numCache>
                <c:formatCode>#,##0</c:formatCode>
                <c:ptCount val="4"/>
                <c:pt idx="0">
                  <c:v>18037</c:v>
                </c:pt>
                <c:pt idx="1">
                  <c:v>1581</c:v>
                </c:pt>
                <c:pt idx="2">
                  <c:v>742</c:v>
                </c:pt>
                <c:pt idx="3">
                  <c:v>6803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100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u="sng">
                <a:solidFill>
                  <a:schemeClr val="accent1">
                    <a:lumMod val="40000"/>
                    <a:lumOff val="60000"/>
                  </a:schemeClr>
                </a:solidFill>
              </a:rPr>
              <a:t>נתוני גידולים מושב צופר 2016-17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spc="100" baseline="0"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4.3427740988443389E-2"/>
                  <c:y val="-5.890417305095476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162183271152378E-2"/>
                  <c:y val="4.23333133708261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508636611994382"/>
                  <c:y val="7.03255860434886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048769286980906E-2"/>
                  <c:y val="-8.20192558609040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'[3]ריכוז נתונים צופר'!$J$3:$J$6</c:f>
              <c:strCache>
                <c:ptCount val="4"/>
                <c:pt idx="0">
                  <c:v>ירקות</c:v>
                </c:pt>
                <c:pt idx="1">
                  <c:v>פרחים</c:v>
                </c:pt>
                <c:pt idx="2">
                  <c:v>אורגני</c:v>
                </c:pt>
                <c:pt idx="3">
                  <c:v>מטעים</c:v>
                </c:pt>
              </c:strCache>
            </c:strRef>
          </c:cat>
          <c:val>
            <c:numRef>
              <c:f>'[3]ריכוז נתונים צופר'!$K$3:$K$6</c:f>
              <c:numCache>
                <c:formatCode>General</c:formatCode>
                <c:ptCount val="4"/>
                <c:pt idx="0">
                  <c:v>2331</c:v>
                </c:pt>
                <c:pt idx="1">
                  <c:v>83</c:v>
                </c:pt>
                <c:pt idx="2">
                  <c:v>265</c:v>
                </c:pt>
                <c:pt idx="3">
                  <c:v>1610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456906167979005"/>
          <c:y val="0.92108910628595664"/>
          <c:w val="0.38419520997375328"/>
          <c:h val="5.1974866778016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sng" strike="noStrike" kern="1200" spc="100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sz="1800" u="sng">
                <a:solidFill>
                  <a:schemeClr val="accent1">
                    <a:lumMod val="40000"/>
                    <a:lumOff val="60000"/>
                  </a:schemeClr>
                </a:solidFill>
              </a:rPr>
              <a:t>נתוני גידולים פארן 2016-17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sng" strike="noStrike" kern="1200" spc="100" baseline="0"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0.12392500937382811"/>
                  <c:y val="1.167439043285957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063688467512986E-2"/>
                  <c:y val="-1.95167749046474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000285678575915E-2"/>
                  <c:y val="-1.57381988882809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'מושב פארן'!$F$3:$F$5</c:f>
              <c:strCache>
                <c:ptCount val="3"/>
                <c:pt idx="0">
                  <c:v>ירקות</c:v>
                </c:pt>
                <c:pt idx="1">
                  <c:v>פרחים</c:v>
                </c:pt>
                <c:pt idx="2">
                  <c:v>מטעים</c:v>
                </c:pt>
              </c:strCache>
            </c:strRef>
          </c:cat>
          <c:val>
            <c:numRef>
              <c:f>'מושב פארן'!$G$3:$G$5</c:f>
              <c:numCache>
                <c:formatCode>#,##0</c:formatCode>
                <c:ptCount val="3"/>
                <c:pt idx="0">
                  <c:v>4558</c:v>
                </c:pt>
                <c:pt idx="1">
                  <c:v>180</c:v>
                </c:pt>
                <c:pt idx="2">
                  <c:v>718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100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sz="1600" b="1" i="0" u="sng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השוואת מטעי תמרים- פרטי מול משותף  עונת 2015-16</a:t>
            </a:r>
            <a:endParaRPr lang="he-IL" sz="1600" u="sng">
              <a:solidFill>
                <a:schemeClr val="accent1">
                  <a:lumMod val="40000"/>
                  <a:lumOff val="60000"/>
                </a:schemeClr>
              </a:solidFill>
              <a:effectLst/>
            </a:endParaRPr>
          </a:p>
        </c:rich>
      </c:tx>
      <c:layout>
        <c:manualLayout>
          <c:xMode val="edge"/>
          <c:yMode val="edge"/>
          <c:x val="0.10823328083989502"/>
          <c:y val="4.8543689320388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spc="100" baseline="0"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1.4477900262467192E-2"/>
                  <c:y val="-0.1521231812042912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4808398950131234E-3"/>
                  <c:y val="0.2164936421782228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'השוואת נתונים 2015-16 ל-2016-17'!$G$40:$G$41</c:f>
              <c:strCache>
                <c:ptCount val="2"/>
                <c:pt idx="0">
                  <c:v>תמרים משותף</c:v>
                </c:pt>
                <c:pt idx="1">
                  <c:v>תמרים פרטי</c:v>
                </c:pt>
              </c:strCache>
            </c:strRef>
          </c:cat>
          <c:val>
            <c:numRef>
              <c:f>'השוואת נתונים 2015-16 ל-2016-17'!$H$40:$H$41</c:f>
              <c:numCache>
                <c:formatCode>#,##0</c:formatCode>
                <c:ptCount val="2"/>
                <c:pt idx="0">
                  <c:v>2769</c:v>
                </c:pt>
                <c:pt idx="1">
                  <c:v>2779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100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sz="1600" u="sng">
                <a:solidFill>
                  <a:schemeClr val="accent1">
                    <a:lumMod val="40000"/>
                    <a:lumOff val="60000"/>
                  </a:schemeClr>
                </a:solidFill>
              </a:rPr>
              <a:t>השוואת מטעי תמרים- פרטי מול משותף עונת 2016-17</a:t>
            </a:r>
          </a:p>
        </c:rich>
      </c:tx>
      <c:layout>
        <c:manualLayout>
          <c:xMode val="edge"/>
          <c:yMode val="edge"/>
          <c:x val="0.12921672712259283"/>
          <c:y val="3.504531660104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spc="100" baseline="0"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4.5626310134052037E-2"/>
                  <c:y val="-0.1137662761340103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536701368704752E-2"/>
                  <c:y val="7.30688491106635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'נתוני מטעים'!$A$15:$A$16</c:f>
              <c:strCache>
                <c:ptCount val="2"/>
                <c:pt idx="0">
                  <c:v>תמרים משותף</c:v>
                </c:pt>
                <c:pt idx="1">
                  <c:v>תמרים פרטי</c:v>
                </c:pt>
              </c:strCache>
            </c:strRef>
          </c:cat>
          <c:val>
            <c:numRef>
              <c:f>'נתוני מטעים'!$B$15:$B$16</c:f>
              <c:numCache>
                <c:formatCode>#,##0</c:formatCode>
                <c:ptCount val="2"/>
                <c:pt idx="0">
                  <c:v>2533</c:v>
                </c:pt>
                <c:pt idx="1">
                  <c:v>3144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400" b="1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600" b="1" u="sng"/>
              <a:t>השוואת שטחי גידול פלפל בין השנים 2009 ל- 2017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'ירקות-השוואה בין שנים'!$C$3</c:f>
              <c:strCache>
                <c:ptCount val="1"/>
                <c:pt idx="0">
                  <c:v>עין יהב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'ירקות-השוואה בין שנים'!$A$4:$B$10</c:f>
              <c:multiLvlStrCache>
                <c:ptCount val="7"/>
                <c:lvl>
                  <c:pt idx="0">
                    <c:v>2016-2017</c:v>
                  </c:pt>
                  <c:pt idx="1">
                    <c:v>2015-2016</c:v>
                  </c:pt>
                  <c:pt idx="2">
                    <c:v>2014-2015</c:v>
                  </c:pt>
                  <c:pt idx="3">
                    <c:v>2012-2013</c:v>
                  </c:pt>
                  <c:pt idx="4">
                    <c:v>2011-2012</c:v>
                  </c:pt>
                  <c:pt idx="5">
                    <c:v>2010-2011</c:v>
                  </c:pt>
                  <c:pt idx="6">
                    <c:v>2009-2010</c:v>
                  </c:pt>
                </c:lvl>
                <c:lvl>
                  <c:pt idx="0">
                    <c:v>פלפל</c:v>
                  </c:pt>
                </c:lvl>
              </c:multiLvlStrCache>
            </c:multiLvlStrRef>
          </c:cat>
          <c:val>
            <c:numRef>
              <c:f>'ירקות-השוואה בין שנים'!$C$4:$C$10</c:f>
              <c:numCache>
                <c:formatCode>#,##0.0</c:formatCode>
                <c:ptCount val="7"/>
                <c:pt idx="0">
                  <c:v>3194</c:v>
                </c:pt>
                <c:pt idx="1">
                  <c:v>2966</c:v>
                </c:pt>
                <c:pt idx="2">
                  <c:v>4186</c:v>
                </c:pt>
                <c:pt idx="3">
                  <c:v>4297</c:v>
                </c:pt>
                <c:pt idx="4">
                  <c:v>4118.5</c:v>
                </c:pt>
                <c:pt idx="5">
                  <c:v>3657.1</c:v>
                </c:pt>
                <c:pt idx="6">
                  <c:v>3540.1</c:v>
                </c:pt>
              </c:numCache>
            </c:numRef>
          </c:val>
        </c:ser>
        <c:ser>
          <c:idx val="1"/>
          <c:order val="1"/>
          <c:tx>
            <c:strRef>
              <c:f>'ירקות-השוואה בין שנים'!$D$3</c:f>
              <c:strCache>
                <c:ptCount val="1"/>
                <c:pt idx="0">
                  <c:v>חצבה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'ירקות-השוואה בין שנים'!$A$4:$B$10</c:f>
              <c:multiLvlStrCache>
                <c:ptCount val="7"/>
                <c:lvl>
                  <c:pt idx="0">
                    <c:v>2016-2017</c:v>
                  </c:pt>
                  <c:pt idx="1">
                    <c:v>2015-2016</c:v>
                  </c:pt>
                  <c:pt idx="2">
                    <c:v>2014-2015</c:v>
                  </c:pt>
                  <c:pt idx="3">
                    <c:v>2012-2013</c:v>
                  </c:pt>
                  <c:pt idx="4">
                    <c:v>2011-2012</c:v>
                  </c:pt>
                  <c:pt idx="5">
                    <c:v>2010-2011</c:v>
                  </c:pt>
                  <c:pt idx="6">
                    <c:v>2009-2010</c:v>
                  </c:pt>
                </c:lvl>
                <c:lvl>
                  <c:pt idx="0">
                    <c:v>פלפל</c:v>
                  </c:pt>
                </c:lvl>
              </c:multiLvlStrCache>
            </c:multiLvlStrRef>
          </c:cat>
          <c:val>
            <c:numRef>
              <c:f>'ירקות-השוואה בין שנים'!$D$4:$D$10</c:f>
              <c:numCache>
                <c:formatCode>#,##0.0</c:formatCode>
                <c:ptCount val="7"/>
                <c:pt idx="0">
                  <c:v>1176</c:v>
                </c:pt>
                <c:pt idx="1">
                  <c:v>757</c:v>
                </c:pt>
                <c:pt idx="2">
                  <c:v>2365</c:v>
                </c:pt>
                <c:pt idx="3">
                  <c:v>2728.6</c:v>
                </c:pt>
                <c:pt idx="4">
                  <c:v>2682.4</c:v>
                </c:pt>
                <c:pt idx="5">
                  <c:v>2177.3000000000002</c:v>
                </c:pt>
                <c:pt idx="6">
                  <c:v>2177.1999999999998</c:v>
                </c:pt>
              </c:numCache>
            </c:numRef>
          </c:val>
        </c:ser>
        <c:ser>
          <c:idx val="2"/>
          <c:order val="2"/>
          <c:tx>
            <c:strRef>
              <c:f>'ירקות-השוואה בין שנים'!$E$3</c:f>
              <c:strCache>
                <c:ptCount val="1"/>
                <c:pt idx="0">
                  <c:v>פארן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'ירקות-השוואה בין שנים'!$A$4:$B$10</c:f>
              <c:multiLvlStrCache>
                <c:ptCount val="7"/>
                <c:lvl>
                  <c:pt idx="0">
                    <c:v>2016-2017</c:v>
                  </c:pt>
                  <c:pt idx="1">
                    <c:v>2015-2016</c:v>
                  </c:pt>
                  <c:pt idx="2">
                    <c:v>2014-2015</c:v>
                  </c:pt>
                  <c:pt idx="3">
                    <c:v>2012-2013</c:v>
                  </c:pt>
                  <c:pt idx="4">
                    <c:v>2011-2012</c:v>
                  </c:pt>
                  <c:pt idx="5">
                    <c:v>2010-2011</c:v>
                  </c:pt>
                  <c:pt idx="6">
                    <c:v>2009-2010</c:v>
                  </c:pt>
                </c:lvl>
                <c:lvl>
                  <c:pt idx="0">
                    <c:v>פלפל</c:v>
                  </c:pt>
                </c:lvl>
              </c:multiLvlStrCache>
            </c:multiLvlStrRef>
          </c:cat>
          <c:val>
            <c:numRef>
              <c:f>'ירקות-השוואה בין שנים'!$E$4:$E$10</c:f>
              <c:numCache>
                <c:formatCode>#,##0.0</c:formatCode>
                <c:ptCount val="7"/>
                <c:pt idx="0">
                  <c:v>4366</c:v>
                </c:pt>
                <c:pt idx="1">
                  <c:v>4074</c:v>
                </c:pt>
                <c:pt idx="2">
                  <c:v>4758</c:v>
                </c:pt>
                <c:pt idx="3">
                  <c:v>4913</c:v>
                </c:pt>
                <c:pt idx="4">
                  <c:v>4807</c:v>
                </c:pt>
                <c:pt idx="5">
                  <c:v>4746.3</c:v>
                </c:pt>
                <c:pt idx="6">
                  <c:v>4567</c:v>
                </c:pt>
              </c:numCache>
            </c:numRef>
          </c:val>
        </c:ser>
        <c:ser>
          <c:idx val="3"/>
          <c:order val="3"/>
          <c:tx>
            <c:strRef>
              <c:f>'ירקות-השוואה בין שנים'!$F$3</c:f>
              <c:strCache>
                <c:ptCount val="1"/>
                <c:pt idx="0">
                  <c:v>צופר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'ירקות-השוואה בין שנים'!$A$4:$B$10</c:f>
              <c:multiLvlStrCache>
                <c:ptCount val="7"/>
                <c:lvl>
                  <c:pt idx="0">
                    <c:v>2016-2017</c:v>
                  </c:pt>
                  <c:pt idx="1">
                    <c:v>2015-2016</c:v>
                  </c:pt>
                  <c:pt idx="2">
                    <c:v>2014-2015</c:v>
                  </c:pt>
                  <c:pt idx="3">
                    <c:v>2012-2013</c:v>
                  </c:pt>
                  <c:pt idx="4">
                    <c:v>2011-2012</c:v>
                  </c:pt>
                  <c:pt idx="5">
                    <c:v>2010-2011</c:v>
                  </c:pt>
                  <c:pt idx="6">
                    <c:v>2009-2010</c:v>
                  </c:pt>
                </c:lvl>
                <c:lvl>
                  <c:pt idx="0">
                    <c:v>פלפל</c:v>
                  </c:pt>
                </c:lvl>
              </c:multiLvlStrCache>
            </c:multiLvlStrRef>
          </c:cat>
          <c:val>
            <c:numRef>
              <c:f>'ירקות-השוואה בין שנים'!$F$4:$F$10</c:f>
              <c:numCache>
                <c:formatCode>#,##0.0</c:formatCode>
                <c:ptCount val="7"/>
                <c:pt idx="0">
                  <c:v>2372</c:v>
                </c:pt>
                <c:pt idx="1">
                  <c:v>1869</c:v>
                </c:pt>
                <c:pt idx="2">
                  <c:v>3227</c:v>
                </c:pt>
                <c:pt idx="3">
                  <c:v>3590</c:v>
                </c:pt>
                <c:pt idx="4">
                  <c:v>3460</c:v>
                </c:pt>
                <c:pt idx="5">
                  <c:v>3161</c:v>
                </c:pt>
                <c:pt idx="6">
                  <c:v>2995</c:v>
                </c:pt>
              </c:numCache>
            </c:numRef>
          </c:val>
        </c:ser>
        <c:ser>
          <c:idx val="4"/>
          <c:order val="4"/>
          <c:tx>
            <c:strRef>
              <c:f>'ירקות-השוואה בין שנים'!$G$3</c:f>
              <c:strCache>
                <c:ptCount val="1"/>
                <c:pt idx="0">
                  <c:v>עידן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'ירקות-השוואה בין שנים'!$A$4:$B$10</c:f>
              <c:multiLvlStrCache>
                <c:ptCount val="7"/>
                <c:lvl>
                  <c:pt idx="0">
                    <c:v>2016-2017</c:v>
                  </c:pt>
                  <c:pt idx="1">
                    <c:v>2015-2016</c:v>
                  </c:pt>
                  <c:pt idx="2">
                    <c:v>2014-2015</c:v>
                  </c:pt>
                  <c:pt idx="3">
                    <c:v>2012-2013</c:v>
                  </c:pt>
                  <c:pt idx="4">
                    <c:v>2011-2012</c:v>
                  </c:pt>
                  <c:pt idx="5">
                    <c:v>2010-2011</c:v>
                  </c:pt>
                  <c:pt idx="6">
                    <c:v>2009-2010</c:v>
                  </c:pt>
                </c:lvl>
                <c:lvl>
                  <c:pt idx="0">
                    <c:v>פלפל</c:v>
                  </c:pt>
                </c:lvl>
              </c:multiLvlStrCache>
            </c:multiLvlStrRef>
          </c:cat>
          <c:val>
            <c:numRef>
              <c:f>'ירקות-השוואה בין שנים'!$G$4:$G$10</c:f>
              <c:numCache>
                <c:formatCode>#,##0.0</c:formatCode>
                <c:ptCount val="7"/>
                <c:pt idx="0">
                  <c:v>1387</c:v>
                </c:pt>
                <c:pt idx="1">
                  <c:v>1458</c:v>
                </c:pt>
                <c:pt idx="2">
                  <c:v>2122</c:v>
                </c:pt>
                <c:pt idx="3">
                  <c:v>1945.5</c:v>
                </c:pt>
                <c:pt idx="4">
                  <c:v>1987</c:v>
                </c:pt>
                <c:pt idx="5">
                  <c:v>1807</c:v>
                </c:pt>
                <c:pt idx="6">
                  <c:v>1928.5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891688"/>
        <c:axId val="293034832"/>
      </c:barChart>
      <c:catAx>
        <c:axId val="292891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93034832"/>
        <c:crosses val="autoZero"/>
        <c:auto val="1"/>
        <c:lblAlgn val="ctr"/>
        <c:lblOffset val="100"/>
        <c:noMultiLvlLbl val="0"/>
      </c:catAx>
      <c:valAx>
        <c:axId val="293034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92891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'[2]ירקות-השוואה בין שנים'!$C$3</c:f>
              <c:strCache>
                <c:ptCount val="1"/>
                <c:pt idx="0">
                  <c:v>עין יהב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'[2]ירקות-השוואה בין שנים'!$B$4:$B$10</c:f>
              <c:strCache>
                <c:ptCount val="7"/>
                <c:pt idx="0">
                  <c:v>2016-2017</c:v>
                </c:pt>
                <c:pt idx="1">
                  <c:v>2015-2016</c:v>
                </c:pt>
                <c:pt idx="2">
                  <c:v>2014-2015</c:v>
                </c:pt>
                <c:pt idx="3">
                  <c:v>2012-2013</c:v>
                </c:pt>
                <c:pt idx="4">
                  <c:v>2011-2012</c:v>
                </c:pt>
                <c:pt idx="5">
                  <c:v>2010-2011</c:v>
                </c:pt>
                <c:pt idx="6">
                  <c:v>2009-2010</c:v>
                </c:pt>
              </c:strCache>
            </c:strRef>
          </c:cat>
          <c:val>
            <c:numRef>
              <c:f>'[2]ירקות-השוואה בין שנים'!$C$4:$C$10</c:f>
              <c:numCache>
                <c:formatCode>General</c:formatCode>
                <c:ptCount val="7"/>
                <c:pt idx="0">
                  <c:v>3194</c:v>
                </c:pt>
                <c:pt idx="1">
                  <c:v>2966</c:v>
                </c:pt>
                <c:pt idx="2">
                  <c:v>4186</c:v>
                </c:pt>
                <c:pt idx="3">
                  <c:v>4297</c:v>
                </c:pt>
                <c:pt idx="4">
                  <c:v>4118.5</c:v>
                </c:pt>
                <c:pt idx="5">
                  <c:v>3657.1</c:v>
                </c:pt>
                <c:pt idx="6">
                  <c:v>3540.1</c:v>
                </c:pt>
              </c:numCache>
            </c:numRef>
          </c:val>
        </c:ser>
        <c:ser>
          <c:idx val="1"/>
          <c:order val="1"/>
          <c:tx>
            <c:strRef>
              <c:f>'[2]ירקות-השוואה בין שנים'!$D$3</c:f>
              <c:strCache>
                <c:ptCount val="1"/>
                <c:pt idx="0">
                  <c:v>חצבה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'[2]ירקות-השוואה בין שנים'!$B$4:$B$10</c:f>
              <c:strCache>
                <c:ptCount val="7"/>
                <c:pt idx="0">
                  <c:v>2016-2017</c:v>
                </c:pt>
                <c:pt idx="1">
                  <c:v>2015-2016</c:v>
                </c:pt>
                <c:pt idx="2">
                  <c:v>2014-2015</c:v>
                </c:pt>
                <c:pt idx="3">
                  <c:v>2012-2013</c:v>
                </c:pt>
                <c:pt idx="4">
                  <c:v>2011-2012</c:v>
                </c:pt>
                <c:pt idx="5">
                  <c:v>2010-2011</c:v>
                </c:pt>
                <c:pt idx="6">
                  <c:v>2009-2010</c:v>
                </c:pt>
              </c:strCache>
            </c:strRef>
          </c:cat>
          <c:val>
            <c:numRef>
              <c:f>'[2]ירקות-השוואה בין שנים'!$D$4:$D$10</c:f>
              <c:numCache>
                <c:formatCode>General</c:formatCode>
                <c:ptCount val="7"/>
                <c:pt idx="0">
                  <c:v>1176</c:v>
                </c:pt>
                <c:pt idx="1">
                  <c:v>757</c:v>
                </c:pt>
                <c:pt idx="2">
                  <c:v>2365</c:v>
                </c:pt>
                <c:pt idx="3">
                  <c:v>2728.6</c:v>
                </c:pt>
                <c:pt idx="4">
                  <c:v>2682.4</c:v>
                </c:pt>
                <c:pt idx="5">
                  <c:v>2177.3000000000002</c:v>
                </c:pt>
                <c:pt idx="6">
                  <c:v>2177.1999999999998</c:v>
                </c:pt>
              </c:numCache>
            </c:numRef>
          </c:val>
        </c:ser>
        <c:ser>
          <c:idx val="2"/>
          <c:order val="2"/>
          <c:tx>
            <c:strRef>
              <c:f>'[2]ירקות-השוואה בין שנים'!$E$3</c:f>
              <c:strCache>
                <c:ptCount val="1"/>
                <c:pt idx="0">
                  <c:v>פארן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'[2]ירקות-השוואה בין שנים'!$B$4:$B$10</c:f>
              <c:strCache>
                <c:ptCount val="7"/>
                <c:pt idx="0">
                  <c:v>2016-2017</c:v>
                </c:pt>
                <c:pt idx="1">
                  <c:v>2015-2016</c:v>
                </c:pt>
                <c:pt idx="2">
                  <c:v>2014-2015</c:v>
                </c:pt>
                <c:pt idx="3">
                  <c:v>2012-2013</c:v>
                </c:pt>
                <c:pt idx="4">
                  <c:v>2011-2012</c:v>
                </c:pt>
                <c:pt idx="5">
                  <c:v>2010-2011</c:v>
                </c:pt>
                <c:pt idx="6">
                  <c:v>2009-2010</c:v>
                </c:pt>
              </c:strCache>
            </c:strRef>
          </c:cat>
          <c:val>
            <c:numRef>
              <c:f>'[2]ירקות-השוואה בין שנים'!$E$4:$E$10</c:f>
              <c:numCache>
                <c:formatCode>General</c:formatCode>
                <c:ptCount val="7"/>
                <c:pt idx="0">
                  <c:v>4366</c:v>
                </c:pt>
                <c:pt idx="1">
                  <c:v>4074</c:v>
                </c:pt>
                <c:pt idx="2">
                  <c:v>4758</c:v>
                </c:pt>
                <c:pt idx="3">
                  <c:v>4913</c:v>
                </c:pt>
                <c:pt idx="4">
                  <c:v>4807</c:v>
                </c:pt>
                <c:pt idx="5">
                  <c:v>4746.3</c:v>
                </c:pt>
                <c:pt idx="6">
                  <c:v>4567</c:v>
                </c:pt>
              </c:numCache>
            </c:numRef>
          </c:val>
        </c:ser>
        <c:ser>
          <c:idx val="3"/>
          <c:order val="3"/>
          <c:tx>
            <c:strRef>
              <c:f>'[2]ירקות-השוואה בין שנים'!$F$3</c:f>
              <c:strCache>
                <c:ptCount val="1"/>
                <c:pt idx="0">
                  <c:v>צופר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'[2]ירקות-השוואה בין שנים'!$B$4:$B$10</c:f>
              <c:strCache>
                <c:ptCount val="7"/>
                <c:pt idx="0">
                  <c:v>2016-2017</c:v>
                </c:pt>
                <c:pt idx="1">
                  <c:v>2015-2016</c:v>
                </c:pt>
                <c:pt idx="2">
                  <c:v>2014-2015</c:v>
                </c:pt>
                <c:pt idx="3">
                  <c:v>2012-2013</c:v>
                </c:pt>
                <c:pt idx="4">
                  <c:v>2011-2012</c:v>
                </c:pt>
                <c:pt idx="5">
                  <c:v>2010-2011</c:v>
                </c:pt>
                <c:pt idx="6">
                  <c:v>2009-2010</c:v>
                </c:pt>
              </c:strCache>
            </c:strRef>
          </c:cat>
          <c:val>
            <c:numRef>
              <c:f>'[2]ירקות-השוואה בין שנים'!$F$4:$F$10</c:f>
              <c:numCache>
                <c:formatCode>General</c:formatCode>
                <c:ptCount val="7"/>
                <c:pt idx="0">
                  <c:v>2372</c:v>
                </c:pt>
                <c:pt idx="1">
                  <c:v>1869</c:v>
                </c:pt>
                <c:pt idx="2">
                  <c:v>3227</c:v>
                </c:pt>
                <c:pt idx="3">
                  <c:v>3590</c:v>
                </c:pt>
                <c:pt idx="4">
                  <c:v>3460</c:v>
                </c:pt>
                <c:pt idx="5">
                  <c:v>3161</c:v>
                </c:pt>
                <c:pt idx="6">
                  <c:v>2995</c:v>
                </c:pt>
              </c:numCache>
            </c:numRef>
          </c:val>
        </c:ser>
        <c:ser>
          <c:idx val="4"/>
          <c:order val="4"/>
          <c:tx>
            <c:strRef>
              <c:f>'[2]ירקות-השוואה בין שנים'!$G$3</c:f>
              <c:strCache>
                <c:ptCount val="1"/>
                <c:pt idx="0">
                  <c:v>עידן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'[2]ירקות-השוואה בין שנים'!$B$4:$B$10</c:f>
              <c:strCache>
                <c:ptCount val="7"/>
                <c:pt idx="0">
                  <c:v>2016-2017</c:v>
                </c:pt>
                <c:pt idx="1">
                  <c:v>2015-2016</c:v>
                </c:pt>
                <c:pt idx="2">
                  <c:v>2014-2015</c:v>
                </c:pt>
                <c:pt idx="3">
                  <c:v>2012-2013</c:v>
                </c:pt>
                <c:pt idx="4">
                  <c:v>2011-2012</c:v>
                </c:pt>
                <c:pt idx="5">
                  <c:v>2010-2011</c:v>
                </c:pt>
                <c:pt idx="6">
                  <c:v>2009-2010</c:v>
                </c:pt>
              </c:strCache>
            </c:strRef>
          </c:cat>
          <c:val>
            <c:numRef>
              <c:f>'[2]ירקות-השוואה בין שנים'!$G$4:$G$10</c:f>
              <c:numCache>
                <c:formatCode>General</c:formatCode>
                <c:ptCount val="7"/>
                <c:pt idx="0">
                  <c:v>1387</c:v>
                </c:pt>
                <c:pt idx="1">
                  <c:v>1458</c:v>
                </c:pt>
                <c:pt idx="2">
                  <c:v>2122</c:v>
                </c:pt>
                <c:pt idx="3">
                  <c:v>1945.5</c:v>
                </c:pt>
                <c:pt idx="4">
                  <c:v>1987</c:v>
                </c:pt>
                <c:pt idx="5">
                  <c:v>1807</c:v>
                </c:pt>
                <c:pt idx="6">
                  <c:v>1928.5</c:v>
                </c:pt>
              </c:numCache>
            </c:numRef>
          </c:val>
        </c:ser>
        <c:ser>
          <c:idx val="5"/>
          <c:order val="5"/>
          <c:tx>
            <c:strRef>
              <c:f>'[2]ירקות-השוואה בין שנים'!$H$3</c:f>
              <c:strCache>
                <c:ptCount val="1"/>
                <c:pt idx="0">
                  <c:v>סה"כ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7777648555917518E-3"/>
                  <c:y val="0.208433919032025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444444444444445E-2"/>
                  <c:y val="8.63641003207931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7.03051181102362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5555555555555558E-3"/>
                  <c:y val="8.51826334208223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3888670166229222E-2"/>
                  <c:y val="0.1385812190142898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'[2]ירקות-השוואה בין שנים'!$B$4:$B$10</c:f>
              <c:strCache>
                <c:ptCount val="7"/>
                <c:pt idx="0">
                  <c:v>2016-2017</c:v>
                </c:pt>
                <c:pt idx="1">
                  <c:v>2015-2016</c:v>
                </c:pt>
                <c:pt idx="2">
                  <c:v>2014-2015</c:v>
                </c:pt>
                <c:pt idx="3">
                  <c:v>2012-2013</c:v>
                </c:pt>
                <c:pt idx="4">
                  <c:v>2011-2012</c:v>
                </c:pt>
                <c:pt idx="5">
                  <c:v>2010-2011</c:v>
                </c:pt>
                <c:pt idx="6">
                  <c:v>2009-2010</c:v>
                </c:pt>
              </c:strCache>
            </c:strRef>
          </c:cat>
          <c:val>
            <c:numRef>
              <c:f>'[2]ירקות-השוואה בין שנים'!$H$4:$H$10</c:f>
              <c:numCache>
                <c:formatCode>General</c:formatCode>
                <c:ptCount val="7"/>
                <c:pt idx="0">
                  <c:v>12495</c:v>
                </c:pt>
                <c:pt idx="1">
                  <c:v>11124</c:v>
                </c:pt>
                <c:pt idx="2">
                  <c:v>16658</c:v>
                </c:pt>
                <c:pt idx="3">
                  <c:v>17474.099999999999</c:v>
                </c:pt>
                <c:pt idx="4">
                  <c:v>17054.900000000001</c:v>
                </c:pt>
                <c:pt idx="5">
                  <c:v>15548.7</c:v>
                </c:pt>
                <c:pt idx="6">
                  <c:v>15207.8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292881864"/>
        <c:axId val="293381816"/>
      </c:barChart>
      <c:catAx>
        <c:axId val="292881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he-IL"/>
          </a:p>
        </c:txPr>
        <c:crossAx val="293381816"/>
        <c:crosses val="autoZero"/>
        <c:auto val="1"/>
        <c:lblAlgn val="ctr"/>
        <c:lblOffset val="100"/>
        <c:noMultiLvlLbl val="0"/>
      </c:catAx>
      <c:valAx>
        <c:axId val="293381816"/>
        <c:scaling>
          <c:orientation val="minMax"/>
          <c:max val="2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29288186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7.9649552005763864E-3"/>
          <c:y val="1.4282422712428113E-2"/>
          <c:w val="7.8394350325572251E-2"/>
          <c:h val="0.4981527118270522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100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sz="1600" u="sng">
                <a:solidFill>
                  <a:schemeClr val="accent1">
                    <a:lumMod val="40000"/>
                    <a:lumOff val="60000"/>
                  </a:schemeClr>
                </a:solidFill>
              </a:rPr>
              <a:t>השוואת מטעי תמרים- פרטי מול משותף </a:t>
            </a:r>
          </a:p>
          <a:p>
            <a:pPr>
              <a:defRPr sz="1600" u="sng">
                <a:solidFill>
                  <a:schemeClr val="accent1">
                    <a:lumMod val="40000"/>
                    <a:lumOff val="60000"/>
                  </a:schemeClr>
                </a:solidFill>
              </a:defRPr>
            </a:pPr>
            <a:r>
              <a:rPr lang="he-IL" sz="1600" u="sng">
                <a:solidFill>
                  <a:schemeClr val="accent1">
                    <a:lumMod val="40000"/>
                    <a:lumOff val="60000"/>
                  </a:schemeClr>
                </a:solidFill>
              </a:rPr>
              <a:t>עונת 2016-17</a:t>
            </a:r>
          </a:p>
        </c:rich>
      </c:tx>
      <c:layout>
        <c:manualLayout>
          <c:xMode val="edge"/>
          <c:yMode val="edge"/>
          <c:x val="0.12921672712259283"/>
          <c:y val="3.504531660104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spc="100" baseline="0"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4.5626310134052037E-2"/>
                  <c:y val="-0.1137662761340103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536701368704752E-2"/>
                  <c:y val="7.30688491106635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'נתוני מטעים'!$A$15:$A$16</c:f>
              <c:strCache>
                <c:ptCount val="2"/>
                <c:pt idx="0">
                  <c:v>תמרים משותף</c:v>
                </c:pt>
                <c:pt idx="1">
                  <c:v>תמרים פרטי</c:v>
                </c:pt>
              </c:strCache>
            </c:strRef>
          </c:cat>
          <c:val>
            <c:numRef>
              <c:f>'נתוני מטעים'!$B$15:$B$16</c:f>
              <c:numCache>
                <c:formatCode>#,##0</c:formatCode>
                <c:ptCount val="2"/>
                <c:pt idx="0">
                  <c:v>2533</c:v>
                </c:pt>
                <c:pt idx="1">
                  <c:v>3144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400" b="1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100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sz="1600" u="sng">
                <a:solidFill>
                  <a:schemeClr val="accent1">
                    <a:lumMod val="40000"/>
                    <a:lumOff val="60000"/>
                  </a:schemeClr>
                </a:solidFill>
              </a:rPr>
              <a:t>ריכוז נתוני גידולים 2016-17 - מושב עידן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spc="100" baseline="0"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2441268933035276"/>
          <c:y val="0.16019710545765159"/>
          <c:w val="0.71384964939084106"/>
          <c:h val="0.733557273168328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5.9062943229486889E-3"/>
                  <c:y val="0.19986012331693501"/>
                </c:manualLayout>
              </c:layout>
              <c:tx>
                <c:rich>
                  <a:bodyPr/>
                  <a:lstStyle/>
                  <a:p>
                    <a:fld id="{5F011542-2DF3-43E4-863B-C87C63BF45E1}" type="CATEGORYNAME">
                      <a:rPr lang="he-IL" sz="1200" b="1"/>
                      <a:pPr/>
                      <a:t>[שם קטגוריה]</a:t>
                    </a:fld>
                    <a:r>
                      <a:rPr lang="he-IL" sz="1200" b="1" baseline="0"/>
                      <a:t>, </a:t>
                    </a:r>
                    <a:fld id="{1391ABFB-3E99-4640-9F2A-E2F4D6B786DB}" type="VALUE">
                      <a:rPr lang="he-IL" sz="1200" b="1" baseline="0"/>
                      <a:pPr/>
                      <a:t>[ערך]</a:t>
                    </a:fld>
                    <a:r>
                      <a:rPr lang="he-IL" sz="1200" b="1" baseline="0"/>
                      <a:t>, </a:t>
                    </a:r>
                    <a:fld id="{68B160EA-6794-4956-AEBD-9AB0C615E83C}" type="PERCENTAGE">
                      <a:rPr lang="he-IL" sz="1200" b="1" baseline="0"/>
                      <a:pPr/>
                      <a:t>[אחוז]</a:t>
                    </a:fld>
                    <a:endParaRPr lang="he-IL" sz="1200" b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51812325112254"/>
                      <c:h val="8.1059243452343471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4.745949859715811E-2"/>
                  <c:y val="3.0906059160930876E-2"/>
                </c:manualLayout>
              </c:layout>
              <c:tx>
                <c:rich>
                  <a:bodyPr/>
                  <a:lstStyle/>
                  <a:p>
                    <a:fld id="{86454504-52F1-46BD-888A-F116A852CF64}" type="CATEGORYNAME">
                      <a:rPr lang="he-IL" sz="1200" b="1"/>
                      <a:pPr/>
                      <a:t>[שם קטגוריה]</a:t>
                    </a:fld>
                    <a:r>
                      <a:rPr lang="he-IL" sz="1200" b="1" baseline="0"/>
                      <a:t>, </a:t>
                    </a:r>
                    <a:fld id="{0BC10A6C-9E6B-40EB-BEE7-EE09465D2C86}" type="VALUE">
                      <a:rPr lang="he-IL" sz="1200" b="1" baseline="0"/>
                      <a:pPr/>
                      <a:t>[ערך]</a:t>
                    </a:fld>
                    <a:r>
                      <a:rPr lang="he-IL" sz="1200" b="1" baseline="0"/>
                      <a:t>, </a:t>
                    </a:r>
                    <a:fld id="{871EB968-B507-4011-8041-C2280334B312}" type="PERCENTAGE">
                      <a:rPr lang="he-IL" sz="1200" b="1" baseline="0"/>
                      <a:pPr/>
                      <a:t>[אחוז]</a:t>
                    </a:fld>
                    <a:endParaRPr lang="he-IL" sz="1200" b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5.4156690460019113E-2"/>
                  <c:y val="1.8958371206678516E-2"/>
                </c:manualLayout>
              </c:layout>
              <c:tx>
                <c:rich>
                  <a:bodyPr/>
                  <a:lstStyle/>
                  <a:p>
                    <a:fld id="{74EE02C4-F340-4EF5-9F5D-532F1C781DF9}" type="CATEGORYNAME">
                      <a:rPr lang="he-IL" sz="1200" b="1"/>
                      <a:pPr/>
                      <a:t>[שם קטגוריה]</a:t>
                    </a:fld>
                    <a:r>
                      <a:rPr lang="he-IL" sz="1200" b="1" baseline="0"/>
                      <a:t>, </a:t>
                    </a:r>
                    <a:fld id="{2D578A2A-C11F-458E-8E3F-16FB9469772A}" type="VALUE">
                      <a:rPr lang="he-IL" sz="1200" b="1" baseline="0"/>
                      <a:pPr/>
                      <a:t>[ערך]</a:t>
                    </a:fld>
                    <a:r>
                      <a:rPr lang="he-IL" sz="1200" b="1" baseline="0"/>
                      <a:t>, </a:t>
                    </a:r>
                    <a:fld id="{CEA81BF3-44E1-456D-95AA-87265405B0D9}" type="PERCENTAGE">
                      <a:rPr lang="he-IL" sz="1200" b="1" baseline="0"/>
                      <a:pPr/>
                      <a:t>[אחוז]</a:t>
                    </a:fld>
                    <a:endParaRPr lang="he-IL" sz="1200" b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4.6818798904055485E-2"/>
                  <c:y val="1.9939677070966229E-2"/>
                </c:manualLayout>
              </c:layout>
              <c:tx>
                <c:rich>
                  <a:bodyPr/>
                  <a:lstStyle/>
                  <a:p>
                    <a:fld id="{D5B664A5-C647-49EB-B443-37E178807065}" type="CATEGORYNAME">
                      <a:rPr lang="he-IL" sz="1200" b="1"/>
                      <a:pPr/>
                      <a:t>[שם קטגוריה]</a:t>
                    </a:fld>
                    <a:r>
                      <a:rPr lang="he-IL" sz="1200" b="1" baseline="0"/>
                      <a:t>, </a:t>
                    </a:r>
                    <a:fld id="{86356329-B221-47DC-8609-7951DDB766A3}" type="VALUE">
                      <a:rPr lang="he-IL" sz="1200" b="1" baseline="0"/>
                      <a:pPr/>
                      <a:t>[ערך]</a:t>
                    </a:fld>
                    <a:r>
                      <a:rPr lang="he-IL" sz="1200" b="1" baseline="0"/>
                      <a:t>, </a:t>
                    </a:r>
                    <a:fld id="{9B4B8042-A5D7-444C-9841-C4508F3DB55E}" type="PERCENTAGE">
                      <a:rPr lang="he-IL" sz="1200" b="1" baseline="0"/>
                      <a:pPr/>
                      <a:t>[אחוז]</a:t>
                    </a:fld>
                    <a:endParaRPr lang="he-IL" sz="1200" b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'מושב עידן'!$E$3:$E$6</c:f>
              <c:strCache>
                <c:ptCount val="4"/>
                <c:pt idx="0">
                  <c:v>ירקות</c:v>
                </c:pt>
                <c:pt idx="1">
                  <c:v>פרחים</c:v>
                </c:pt>
                <c:pt idx="2">
                  <c:v>אורגני</c:v>
                </c:pt>
                <c:pt idx="3">
                  <c:v>מטעים</c:v>
                </c:pt>
              </c:strCache>
            </c:strRef>
          </c:cat>
          <c:val>
            <c:numRef>
              <c:f>'מושב עידן'!$F$3:$F$6</c:f>
              <c:numCache>
                <c:formatCode>#,##0</c:formatCode>
                <c:ptCount val="4"/>
                <c:pt idx="0">
                  <c:v>2542</c:v>
                </c:pt>
                <c:pt idx="1">
                  <c:v>70</c:v>
                </c:pt>
                <c:pt idx="2">
                  <c:v>717</c:v>
                </c:pt>
                <c:pt idx="3">
                  <c:v>843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99572587498579"/>
          <c:y val="0.91390436411860676"/>
          <c:w val="0.44980204847158894"/>
          <c:h val="8.4104158032877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100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100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u="sng">
                <a:solidFill>
                  <a:schemeClr val="accent1">
                    <a:lumMod val="40000"/>
                    <a:lumOff val="60000"/>
                  </a:schemeClr>
                </a:solidFill>
              </a:rPr>
              <a:t>ריכוז נתוני גידולים מושב</a:t>
            </a:r>
            <a:r>
              <a:rPr lang="he-IL" u="sng" baseline="0">
                <a:solidFill>
                  <a:schemeClr val="accent1">
                    <a:lumMod val="40000"/>
                    <a:lumOff val="60000"/>
                  </a:schemeClr>
                </a:solidFill>
              </a:rPr>
              <a:t> חצבה 2016-17</a:t>
            </a:r>
            <a:endParaRPr lang="he-IL" u="sng">
              <a:solidFill>
                <a:schemeClr val="accent1">
                  <a:lumMod val="40000"/>
                  <a:lumOff val="60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spc="100" baseline="0"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2.9494905656477978E-2"/>
                  <c:y val="-0.1334160413679301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370547185538817E-2"/>
                  <c:y val="2.585953290646614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057053891885559E-2"/>
                  <c:y val="-2.11912336805862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760858632828385E-2"/>
                  <c:y val="-8.99273220079343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'מושב חצבה'!$E$3:$E$6</c:f>
              <c:strCache>
                <c:ptCount val="4"/>
                <c:pt idx="0">
                  <c:v>ירקות</c:v>
                </c:pt>
                <c:pt idx="1">
                  <c:v>פרחים</c:v>
                </c:pt>
                <c:pt idx="2">
                  <c:v>אורגני</c:v>
                </c:pt>
                <c:pt idx="3">
                  <c:v>מטעים</c:v>
                </c:pt>
              </c:strCache>
            </c:strRef>
          </c:cat>
          <c:val>
            <c:numRef>
              <c:f>'מושב חצבה'!$F$3:$F$6</c:f>
              <c:numCache>
                <c:formatCode>#,##0</c:formatCode>
                <c:ptCount val="4"/>
                <c:pt idx="0">
                  <c:v>3252</c:v>
                </c:pt>
                <c:pt idx="1">
                  <c:v>409</c:v>
                </c:pt>
                <c:pt idx="2">
                  <c:v>453</c:v>
                </c:pt>
                <c:pt idx="3">
                  <c:v>2348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466005524819589"/>
          <c:y val="0.90891253144207518"/>
          <c:w val="0.35379751000512694"/>
          <c:h val="6.4969286457434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sng" strike="noStrike" kern="1200" spc="100" baseline="0">
                <a:solidFill>
                  <a:schemeClr val="accent1">
                    <a:lumMod val="40000"/>
                    <a:lumOff val="6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sz="1800" u="sng">
                <a:solidFill>
                  <a:schemeClr val="accent1">
                    <a:lumMod val="40000"/>
                    <a:lumOff val="60000"/>
                  </a:schemeClr>
                </a:solidFill>
              </a:rPr>
              <a:t>נתוני גידולים מושב עין-יהב 2016-17</a:t>
            </a:r>
          </a:p>
        </c:rich>
      </c:tx>
      <c:layout>
        <c:manualLayout>
          <c:xMode val="edge"/>
          <c:yMode val="edge"/>
          <c:x val="0.13579563802942785"/>
          <c:y val="1.3212143297167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sng" strike="noStrike" kern="1200" spc="100" baseline="0"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24790621172353455"/>
          <c:y val="0.16576016930689988"/>
          <c:w val="0.57974330708661415"/>
          <c:h val="0.687442656624443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8.1042968855697034E-2"/>
                  <c:y val="-4.515687506090954E-2"/>
                </c:manualLayout>
              </c:layout>
              <c:tx>
                <c:rich>
                  <a:bodyPr/>
                  <a:lstStyle/>
                  <a:p>
                    <a:fld id="{2537191D-6BB0-4073-9927-6798478D0655}" type="CATEGORYNAME">
                      <a:rPr lang="he-IL" sz="1200" b="1"/>
                      <a:pPr/>
                      <a:t>[שם קטגוריה]</a:t>
                    </a:fld>
                    <a:r>
                      <a:rPr lang="he-IL" sz="1200" b="1" baseline="0"/>
                      <a:t>, </a:t>
                    </a:r>
                    <a:fld id="{B6CAF016-F466-4B62-BC07-C27C68377599}" type="VALUE">
                      <a:rPr lang="he-IL" sz="1200" b="1" baseline="0"/>
                      <a:pPr/>
                      <a:t>[ערך]</a:t>
                    </a:fld>
                    <a:r>
                      <a:rPr lang="he-IL" sz="1200" b="1" baseline="0"/>
                      <a:t>, </a:t>
                    </a:r>
                    <a:fld id="{2378B90B-C8FE-4149-B1BC-BEE383ACB8CB}" type="PERCENTAGE">
                      <a:rPr lang="he-IL" sz="1200" b="1" baseline="0"/>
                      <a:pPr/>
                      <a:t>[אחוז]</a:t>
                    </a:fld>
                    <a:endParaRPr lang="he-IL" sz="1200" b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3.5288781556944558E-2"/>
                  <c:y val="-1.6999705818994657E-2"/>
                </c:manualLayout>
              </c:layout>
              <c:tx>
                <c:rich>
                  <a:bodyPr/>
                  <a:lstStyle/>
                  <a:p>
                    <a:fld id="{36BEF915-FF11-45E8-AFD1-65F010D56A02}" type="CATEGORYNAME">
                      <a:rPr lang="he-IL" sz="1200" b="1"/>
                      <a:pPr/>
                      <a:t>[שם קטגוריה]</a:t>
                    </a:fld>
                    <a:r>
                      <a:rPr lang="he-IL" sz="1200" b="1" baseline="0"/>
                      <a:t>, </a:t>
                    </a:r>
                    <a:fld id="{7906C778-8A14-4259-A9D8-063704270FFE}" type="VALUE">
                      <a:rPr lang="he-IL" sz="1200" b="1" baseline="0"/>
                      <a:pPr/>
                      <a:t>[ערך]</a:t>
                    </a:fld>
                    <a:r>
                      <a:rPr lang="he-IL" sz="1200" b="1" baseline="0"/>
                      <a:t>, </a:t>
                    </a:r>
                    <a:fld id="{3986DD22-2FC6-457E-BE5E-A0B93D2D5A62}" type="PERCENTAGE">
                      <a:rPr lang="he-IL" sz="1200" b="1" baseline="0"/>
                      <a:pPr/>
                      <a:t>[אחוז]</a:t>
                    </a:fld>
                    <a:endParaRPr lang="he-IL" sz="1200" b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1.3987336634467083E-2"/>
                  <c:y val="7.5837358737311971E-3"/>
                </c:manualLayout>
              </c:layout>
              <c:tx>
                <c:rich>
                  <a:bodyPr/>
                  <a:lstStyle/>
                  <a:p>
                    <a:fld id="{31F73E22-27E0-412F-AFEB-2668B62E4C96}" type="CATEGORYNAME">
                      <a:rPr lang="he-IL" sz="1200" b="1"/>
                      <a:pPr/>
                      <a:t>[שם קטגוריה]</a:t>
                    </a:fld>
                    <a:r>
                      <a:rPr lang="he-IL" sz="1200" b="1" baseline="0"/>
                      <a:t>, </a:t>
                    </a:r>
                    <a:fld id="{B768BED0-B275-4F4D-8E7B-554746637E7B}" type="VALUE">
                      <a:rPr lang="he-IL" sz="1200" b="1" baseline="0"/>
                      <a:pPr/>
                      <a:t>[ערך]</a:t>
                    </a:fld>
                    <a:r>
                      <a:rPr lang="he-IL" sz="1200" b="1" baseline="0"/>
                      <a:t>, </a:t>
                    </a:r>
                    <a:fld id="{B35F0041-7CA3-4B13-AEF1-008B852F6079}" type="PERCENTAGE">
                      <a:rPr lang="he-IL" baseline="0"/>
                      <a:pPr/>
                      <a:t>[אחוז]</a:t>
                    </a:fld>
                    <a:endParaRPr lang="he-IL" sz="1200" b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'[3]ריכוז נתונים עין-יהב'!$K$3:$K$5</c:f>
              <c:strCache>
                <c:ptCount val="3"/>
                <c:pt idx="0">
                  <c:v>ירקות</c:v>
                </c:pt>
                <c:pt idx="1">
                  <c:v>אורגני</c:v>
                </c:pt>
                <c:pt idx="2">
                  <c:v>מטעים</c:v>
                </c:pt>
              </c:strCache>
            </c:strRef>
          </c:cat>
          <c:val>
            <c:numRef>
              <c:f>'[3]ריכוז נתונים עין-יהב'!$L$3:$L$5</c:f>
              <c:numCache>
                <c:formatCode>General</c:formatCode>
                <c:ptCount val="3"/>
                <c:pt idx="0">
                  <c:v>5384</c:v>
                </c:pt>
                <c:pt idx="1">
                  <c:v>126</c:v>
                </c:pt>
                <c:pt idx="2">
                  <c:v>1284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74259274291746"/>
          <c:y val="0.93344830771514642"/>
          <c:w val="0.33684471142138162"/>
          <c:h val="5.2722825778241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9525</xdr:rowOff>
    </xdr:from>
    <xdr:to>
      <xdr:col>16</xdr:col>
      <xdr:colOff>523875</xdr:colOff>
      <xdr:row>32</xdr:row>
      <xdr:rowOff>152400</xdr:rowOff>
    </xdr:to>
    <xdr:graphicFrame macro="">
      <xdr:nvGraphicFramePr>
        <xdr:cNvPr id="15" name="תרשים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42</xdr:row>
      <xdr:rowOff>19050</xdr:rowOff>
    </xdr:from>
    <xdr:to>
      <xdr:col>11</xdr:col>
      <xdr:colOff>142875</xdr:colOff>
      <xdr:row>63</xdr:row>
      <xdr:rowOff>142875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295276</xdr:colOff>
      <xdr:row>42</xdr:row>
      <xdr:rowOff>0</xdr:rowOff>
    </xdr:from>
    <xdr:to>
      <xdr:col>5</xdr:col>
      <xdr:colOff>828675</xdr:colOff>
      <xdr:row>63</xdr:row>
      <xdr:rowOff>114300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0</xdr:row>
      <xdr:rowOff>161925</xdr:rowOff>
    </xdr:from>
    <xdr:to>
      <xdr:col>18</xdr:col>
      <xdr:colOff>504826</xdr:colOff>
      <xdr:row>22</xdr:row>
      <xdr:rowOff>19050</xdr:rowOff>
    </xdr:to>
    <xdr:graphicFrame macro="">
      <xdr:nvGraphicFramePr>
        <xdr:cNvPr id="5" name="תרשים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180974</xdr:colOff>
      <xdr:row>23</xdr:row>
      <xdr:rowOff>1</xdr:rowOff>
    </xdr:from>
    <xdr:to>
      <xdr:col>19</xdr:col>
      <xdr:colOff>609598</xdr:colOff>
      <xdr:row>49</xdr:row>
      <xdr:rowOff>171451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19050</xdr:rowOff>
    </xdr:from>
    <xdr:to>
      <xdr:col>8</xdr:col>
      <xdr:colOff>209550</xdr:colOff>
      <xdr:row>22</xdr:row>
      <xdr:rowOff>95251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447676</xdr:colOff>
      <xdr:row>7</xdr:row>
      <xdr:rowOff>161924</xdr:rowOff>
    </xdr:from>
    <xdr:to>
      <xdr:col>9</xdr:col>
      <xdr:colOff>238125</xdr:colOff>
      <xdr:row>32</xdr:row>
      <xdr:rowOff>180975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9</xdr:row>
      <xdr:rowOff>104775</xdr:rowOff>
    </xdr:from>
    <xdr:to>
      <xdr:col>8</xdr:col>
      <xdr:colOff>628650</xdr:colOff>
      <xdr:row>32</xdr:row>
      <xdr:rowOff>104775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8</xdr:row>
      <xdr:rowOff>171450</xdr:rowOff>
    </xdr:from>
    <xdr:to>
      <xdr:col>7</xdr:col>
      <xdr:colOff>1304926</xdr:colOff>
      <xdr:row>30</xdr:row>
      <xdr:rowOff>104776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8</xdr:row>
      <xdr:rowOff>219074</xdr:rowOff>
    </xdr:from>
    <xdr:to>
      <xdr:col>9</xdr:col>
      <xdr:colOff>190500</xdr:colOff>
      <xdr:row>31</xdr:row>
      <xdr:rowOff>66675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7</xdr:row>
      <xdr:rowOff>219074</xdr:rowOff>
    </xdr:from>
    <xdr:to>
      <xdr:col>9</xdr:col>
      <xdr:colOff>419101</xdr:colOff>
      <xdr:row>30</xdr:row>
      <xdr:rowOff>28573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DAN\Vaada_Haklait\&#1493;&#1506;&#1491;&#1492;%20&#1495;&#1511;&#1500;&#1488;&#1497;&#1514;\&#1493;&#1506;&#1491;&#1492;%20&#1495;&#1511;&#1500;&#1488;&#1497;&#1514;%202015-16\&#1490;&#1497;&#1491;&#1493;&#1500;&#1497;&#1501;%20-&#1506;&#1504;&#1508;&#1497;&#1501;%20&#1495;&#1511;&#1500;&#1488;&#1497;&#1497;&#1501;-&#1512;&#1513;&#1497;&#1502;&#1493;&#1514;%20&#1502;&#1490;&#1491;&#1500;&#1497;&#1501;\&#1505;&#1511;&#1512;&#1497;%20&#1490;&#1497;&#1491;&#1493;&#1500;&#1497;&#1501;%20&#1506;&#1512;&#1489;&#1492;%20&#1514;&#1497;&#1499;&#1493;&#1504;&#1492;\&#1505;&#1511;&#1512;%20&#1490;&#1497;&#1491;&#1493;&#1500;&#1497;&#1501;%202016-17\&#1505;&#1511;&#1512;%202015-16%20&#1500;&#1510;&#1512;&#1499;&#1497;%20&#1492;&#1513;&#1493;&#1493;&#1488;&#1492;%20&#1506;&#1501;%202016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klait/AppData/Local/Microsoft/Windows/Temporary%20Internet%20Files/Content.Outlook/855AJ0JS/Copy%20of%20&#1512;&#1497;&#1499;&#1493;&#1494;%20&#1504;&#1514;&#1493;&#1504;&#1497;%20&#1490;&#1497;&#1491;&#1493;&#1500;&#1497;&#1501;%20&#1506;&#1512;&#1489;&#1492;%20&#1514;&#1497;&#1499;&#1493;&#1504;&#1492;%20&#1506;&#1493;&#1504;&#1514;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DAN\Vaada_Haklait\&#1493;&#1506;&#1491;&#1492;%20&#1495;&#1511;&#1500;&#1488;&#1497;&#1514;\&#1493;&#1506;&#1491;&#1492;%20&#1495;&#1511;&#1500;&#1488;&#1497;&#1514;%202015-16\&#1490;&#1497;&#1491;&#1493;&#1500;&#1497;&#1501;%20-&#1506;&#1504;&#1508;&#1497;&#1501;%20&#1495;&#1511;&#1500;&#1488;&#1497;&#1497;&#1501;-&#1512;&#1513;&#1497;&#1502;&#1493;&#1514;%20&#1502;&#1490;&#1491;&#1500;&#1497;&#1501;\&#1505;&#1511;&#1512;&#1497;%20&#1490;&#1497;&#1491;&#1493;&#1500;&#1497;&#1501;%20&#1506;&#1512;&#1489;&#1492;%20&#1514;&#1497;&#1499;&#1493;&#1504;&#1492;\&#1505;&#1511;&#1512;%20&#1490;&#1497;&#1491;&#1493;&#1500;&#1497;&#1501;%202016-17\&#1488;&#1497;&#1505;&#1493;&#1507;%20&#1504;&#1514;&#1493;&#1504;&#1497;&#1501;-%20&#1506;&#1493;&#1504;&#1514;%2020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ירקות-סיכום  שיטות גידול"/>
      <sheetName val="שיטות גידול-השוואה לשנים קודמות"/>
      <sheetName val="ירקות-סיכום שטחים לפי מושבים "/>
      <sheetName val="פירוט לפי שיטות גידול וסוגי ירק"/>
      <sheetName val="שיטות גידול-סיכום לפי מושבים"/>
    </sheetNames>
    <sheetDataSet>
      <sheetData sheetId="0"/>
      <sheetData sheetId="1"/>
      <sheetData sheetId="2">
        <row r="4">
          <cell r="B4">
            <v>2966</v>
          </cell>
          <cell r="C4">
            <v>757</v>
          </cell>
          <cell r="D4">
            <v>4074</v>
          </cell>
          <cell r="E4">
            <v>1869</v>
          </cell>
          <cell r="F4">
            <v>1458</v>
          </cell>
        </row>
        <row r="7">
          <cell r="B7">
            <v>1462</v>
          </cell>
          <cell r="C7">
            <v>335</v>
          </cell>
          <cell r="D7">
            <v>5</v>
          </cell>
          <cell r="E7">
            <v>114</v>
          </cell>
          <cell r="F7">
            <v>366</v>
          </cell>
        </row>
        <row r="11">
          <cell r="B11">
            <v>63</v>
          </cell>
          <cell r="C11">
            <v>136</v>
          </cell>
          <cell r="D11">
            <v>0</v>
          </cell>
          <cell r="E11">
            <v>75</v>
          </cell>
          <cell r="F11">
            <v>90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 נתוני מושבים"/>
      <sheetName val="השוואת נתונים 2015-16 ל-2016-17"/>
      <sheetName val="ירקות-השוואה בין שנים"/>
      <sheetName val="נתוני מטעים"/>
      <sheetName val="מושב עידן"/>
      <sheetName val="מושב חצבה"/>
      <sheetName val="מושב עין יהב"/>
      <sheetName val="מושב צופר"/>
      <sheetName val="מושב פארן"/>
    </sheetNames>
    <sheetDataSet>
      <sheetData sheetId="0"/>
      <sheetData sheetId="1"/>
      <sheetData sheetId="2">
        <row r="3">
          <cell r="C3" t="str">
            <v>עין יהב</v>
          </cell>
          <cell r="D3" t="str">
            <v>חצבה</v>
          </cell>
          <cell r="E3" t="str">
            <v>פארן</v>
          </cell>
          <cell r="F3" t="str">
            <v>צופר</v>
          </cell>
          <cell r="G3" t="str">
            <v>עידן</v>
          </cell>
          <cell r="H3" t="str">
            <v>סה"כ</v>
          </cell>
        </row>
        <row r="4">
          <cell r="B4" t="str">
            <v>2016-2017</v>
          </cell>
          <cell r="C4">
            <v>3194</v>
          </cell>
          <cell r="D4">
            <v>1176</v>
          </cell>
          <cell r="E4">
            <v>4366</v>
          </cell>
          <cell r="F4">
            <v>2372</v>
          </cell>
          <cell r="G4">
            <v>1387</v>
          </cell>
          <cell r="H4">
            <v>12495</v>
          </cell>
        </row>
        <row r="5">
          <cell r="B5" t="str">
            <v>2015-2016</v>
          </cell>
          <cell r="C5">
            <v>2966</v>
          </cell>
          <cell r="D5">
            <v>757</v>
          </cell>
          <cell r="E5">
            <v>4074</v>
          </cell>
          <cell r="F5">
            <v>1869</v>
          </cell>
          <cell r="G5">
            <v>1458</v>
          </cell>
          <cell r="H5">
            <v>11124</v>
          </cell>
        </row>
        <row r="6">
          <cell r="B6" t="str">
            <v>2014-2015</v>
          </cell>
          <cell r="C6">
            <v>4186</v>
          </cell>
          <cell r="D6">
            <v>2365</v>
          </cell>
          <cell r="E6">
            <v>4758</v>
          </cell>
          <cell r="F6">
            <v>3227</v>
          </cell>
          <cell r="G6">
            <v>2122</v>
          </cell>
          <cell r="H6">
            <v>16658</v>
          </cell>
        </row>
        <row r="7">
          <cell r="B7" t="str">
            <v>2012-2013</v>
          </cell>
          <cell r="C7">
            <v>4297</v>
          </cell>
          <cell r="D7">
            <v>2728.6</v>
          </cell>
          <cell r="E7">
            <v>4913</v>
          </cell>
          <cell r="F7">
            <v>3590</v>
          </cell>
          <cell r="G7">
            <v>1945.5</v>
          </cell>
          <cell r="H7">
            <v>17474.099999999999</v>
          </cell>
        </row>
        <row r="8">
          <cell r="B8" t="str">
            <v>2011-2012</v>
          </cell>
          <cell r="C8">
            <v>4118.5</v>
          </cell>
          <cell r="D8">
            <v>2682.4</v>
          </cell>
          <cell r="E8">
            <v>4807</v>
          </cell>
          <cell r="F8">
            <v>3460</v>
          </cell>
          <cell r="G8">
            <v>1987</v>
          </cell>
          <cell r="H8">
            <v>17054.900000000001</v>
          </cell>
        </row>
        <row r="9">
          <cell r="B9" t="str">
            <v>2010-2011</v>
          </cell>
          <cell r="C9">
            <v>3657.1</v>
          </cell>
          <cell r="D9">
            <v>2177.3000000000002</v>
          </cell>
          <cell r="E9">
            <v>4746.3</v>
          </cell>
          <cell r="F9">
            <v>3161</v>
          </cell>
          <cell r="G9">
            <v>1807</v>
          </cell>
          <cell r="H9">
            <v>15548.7</v>
          </cell>
        </row>
        <row r="10">
          <cell r="B10" t="str">
            <v>2009-2010</v>
          </cell>
          <cell r="C10">
            <v>3540.1</v>
          </cell>
          <cell r="D10">
            <v>2177.1999999999998</v>
          </cell>
          <cell r="E10">
            <v>4567</v>
          </cell>
          <cell r="F10">
            <v>2995</v>
          </cell>
          <cell r="G10">
            <v>1928.5</v>
          </cell>
          <cell r="H10">
            <v>15207.8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 המושבים"/>
      <sheetName val="צופר"/>
      <sheetName val="עין יהב"/>
      <sheetName val="עידן"/>
      <sheetName val="חצבה"/>
      <sheetName val="פארן"/>
      <sheetName val="ריכוז נתונים עידן"/>
      <sheetName val="ריכוז נתונים חצבה"/>
      <sheetName val="ריכוז נתונים עין-יהב"/>
      <sheetName val="ריכוז נתונים צופר"/>
      <sheetName val="ריכוז נתונים פארן"/>
      <sheetName val="השוואה בין 2015-16 ל-2016-17"/>
      <sheetName val="ריכוז נתונים מושבים"/>
      <sheetName val="נתוני מטעים"/>
      <sheetName val="נתוני גידולים אורגני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K3" t="str">
            <v>ירקות</v>
          </cell>
          <cell r="L3">
            <v>5384</v>
          </cell>
        </row>
        <row r="4">
          <cell r="K4" t="str">
            <v>אורגני</v>
          </cell>
          <cell r="L4">
            <v>126</v>
          </cell>
        </row>
        <row r="5">
          <cell r="K5" t="str">
            <v>מטעים</v>
          </cell>
          <cell r="L5">
            <v>1284</v>
          </cell>
        </row>
      </sheetData>
      <sheetData sheetId="9">
        <row r="3">
          <cell r="J3" t="str">
            <v>ירקות</v>
          </cell>
          <cell r="K3">
            <v>2331</v>
          </cell>
        </row>
        <row r="4">
          <cell r="J4" t="str">
            <v>פרחים</v>
          </cell>
          <cell r="K4">
            <v>83</v>
          </cell>
        </row>
        <row r="5">
          <cell r="J5" t="str">
            <v>אורגני</v>
          </cell>
          <cell r="K5">
            <v>265</v>
          </cell>
        </row>
        <row r="6">
          <cell r="J6" t="str">
            <v>מטעים</v>
          </cell>
          <cell r="K6">
            <v>1610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rightToLeft="1" tabSelected="1" workbookViewId="0">
      <selection activeCell="A22" sqref="A22"/>
    </sheetView>
  </sheetViews>
  <sheetFormatPr defaultRowHeight="16.5"/>
  <cols>
    <col min="1" max="1" width="17" customWidth="1"/>
    <col min="2" max="2" width="12.125" style="1" customWidth="1"/>
    <col min="3" max="3" width="3.5" customWidth="1"/>
    <col min="4" max="4" width="17.125" customWidth="1"/>
    <col min="5" max="5" width="7" customWidth="1"/>
    <col min="6" max="6" width="6.375" customWidth="1"/>
    <col min="7" max="8" width="6.5" customWidth="1"/>
    <col min="9" max="9" width="7.875" customWidth="1"/>
    <col min="10" max="10" width="7.5" customWidth="1"/>
    <col min="11" max="11" width="3.375" customWidth="1"/>
    <col min="12" max="12" width="14.5" customWidth="1"/>
    <col min="13" max="13" width="13.375" customWidth="1"/>
    <col min="14" max="14" width="16.5" customWidth="1"/>
  </cols>
  <sheetData>
    <row r="1" spans="1:16" ht="27" customHeight="1" thickBot="1">
      <c r="A1" s="98" t="s">
        <v>148</v>
      </c>
      <c r="B1" s="98"/>
      <c r="D1" s="104" t="s">
        <v>156</v>
      </c>
      <c r="E1" s="104"/>
      <c r="F1" s="104"/>
      <c r="G1" s="104"/>
      <c r="H1" s="104"/>
      <c r="I1" s="104"/>
      <c r="J1" s="104"/>
      <c r="L1" s="102" t="s">
        <v>0</v>
      </c>
      <c r="M1" s="103"/>
      <c r="N1" s="102" t="s">
        <v>149</v>
      </c>
      <c r="O1" s="103"/>
    </row>
    <row r="2" spans="1:16" ht="21" thickBot="1">
      <c r="A2" s="3" t="s">
        <v>2</v>
      </c>
      <c r="B2" s="4" t="s">
        <v>3</v>
      </c>
      <c r="D2" s="69" t="s">
        <v>2</v>
      </c>
      <c r="E2" s="70" t="s">
        <v>136</v>
      </c>
      <c r="F2" s="70" t="s">
        <v>139</v>
      </c>
      <c r="G2" s="70" t="s">
        <v>138</v>
      </c>
      <c r="H2" s="70" t="s">
        <v>137</v>
      </c>
      <c r="I2" s="70" t="s">
        <v>140</v>
      </c>
      <c r="J2" s="71" t="s">
        <v>88</v>
      </c>
      <c r="L2" s="35" t="s">
        <v>2</v>
      </c>
      <c r="M2" s="34" t="s">
        <v>3</v>
      </c>
      <c r="N2" s="35" t="s">
        <v>2</v>
      </c>
      <c r="O2" s="34" t="s">
        <v>3</v>
      </c>
    </row>
    <row r="3" spans="1:16" ht="17.25">
      <c r="A3" s="86" t="s">
        <v>5</v>
      </c>
      <c r="B3" s="94">
        <v>1013</v>
      </c>
      <c r="D3" s="88" t="s">
        <v>5</v>
      </c>
      <c r="E3" s="89">
        <v>400</v>
      </c>
      <c r="F3" s="88">
        <v>590</v>
      </c>
      <c r="G3" s="88"/>
      <c r="H3" s="88"/>
      <c r="I3" s="88">
        <v>23</v>
      </c>
      <c r="J3" s="90">
        <f t="shared" ref="J3:J13" si="0">SUM(E3:I3)</f>
        <v>1013</v>
      </c>
      <c r="L3" s="31" t="s">
        <v>6</v>
      </c>
      <c r="M3" s="38">
        <v>18037</v>
      </c>
      <c r="N3" s="31" t="s">
        <v>6</v>
      </c>
      <c r="O3" s="38">
        <v>17655</v>
      </c>
    </row>
    <row r="4" spans="1:16" ht="17.25">
      <c r="A4" s="86" t="s">
        <v>7</v>
      </c>
      <c r="B4" s="94">
        <v>10</v>
      </c>
      <c r="D4" s="88" t="s">
        <v>7</v>
      </c>
      <c r="E4" s="89"/>
      <c r="F4" s="88">
        <v>10</v>
      </c>
      <c r="G4" s="88"/>
      <c r="H4" s="88"/>
      <c r="I4" s="88"/>
      <c r="J4" s="90">
        <f t="shared" si="0"/>
        <v>10</v>
      </c>
      <c r="L4" s="31" t="s">
        <v>124</v>
      </c>
      <c r="M4" s="38">
        <v>1581</v>
      </c>
      <c r="N4" s="31" t="s">
        <v>8</v>
      </c>
      <c r="O4" s="38">
        <v>1885</v>
      </c>
    </row>
    <row r="5" spans="1:16" ht="17.25">
      <c r="A5" s="86" t="s">
        <v>9</v>
      </c>
      <c r="B5" s="94">
        <v>333</v>
      </c>
      <c r="D5" s="88" t="s">
        <v>70</v>
      </c>
      <c r="E5" s="89">
        <v>40</v>
      </c>
      <c r="F5" s="88">
        <v>283</v>
      </c>
      <c r="G5" s="88"/>
      <c r="H5" s="88"/>
      <c r="I5" s="88">
        <v>10</v>
      </c>
      <c r="J5" s="90">
        <f t="shared" si="0"/>
        <v>333</v>
      </c>
      <c r="L5" s="31" t="s">
        <v>10</v>
      </c>
      <c r="M5" s="38">
        <v>742</v>
      </c>
      <c r="N5" s="31" t="s">
        <v>10</v>
      </c>
      <c r="O5" s="38">
        <v>1131</v>
      </c>
      <c r="P5" s="11"/>
    </row>
    <row r="6" spans="1:16" ht="17.25">
      <c r="A6" s="86" t="s">
        <v>11</v>
      </c>
      <c r="B6" s="94">
        <v>45</v>
      </c>
      <c r="D6" s="88" t="s">
        <v>11</v>
      </c>
      <c r="E6" s="88"/>
      <c r="F6" s="88"/>
      <c r="G6" s="88">
        <v>45</v>
      </c>
      <c r="H6" s="88"/>
      <c r="I6" s="88"/>
      <c r="J6" s="90">
        <f t="shared" si="0"/>
        <v>45</v>
      </c>
      <c r="K6" s="10"/>
      <c r="L6" s="31" t="s">
        <v>12</v>
      </c>
      <c r="M6" s="38">
        <v>6803</v>
      </c>
      <c r="N6" s="31" t="s">
        <v>12</v>
      </c>
      <c r="O6" s="38">
        <v>6328</v>
      </c>
    </row>
    <row r="7" spans="1:16" thickBot="1">
      <c r="A7" s="86" t="s">
        <v>13</v>
      </c>
      <c r="B7" s="94">
        <v>5</v>
      </c>
      <c r="D7" s="89" t="s">
        <v>14</v>
      </c>
      <c r="E7" s="89">
        <v>10</v>
      </c>
      <c r="F7" s="88"/>
      <c r="G7" s="88">
        <v>35</v>
      </c>
      <c r="H7" s="88"/>
      <c r="I7" s="88">
        <v>60</v>
      </c>
      <c r="J7" s="90">
        <f t="shared" si="0"/>
        <v>105</v>
      </c>
      <c r="L7" s="11"/>
      <c r="M7" s="11"/>
      <c r="O7" s="11"/>
    </row>
    <row r="8" spans="1:16" ht="19.5" thickBot="1">
      <c r="A8" s="87" t="s">
        <v>14</v>
      </c>
      <c r="B8" s="94">
        <v>105</v>
      </c>
      <c r="D8" s="88" t="s">
        <v>71</v>
      </c>
      <c r="E8" s="89">
        <v>10</v>
      </c>
      <c r="F8" s="88"/>
      <c r="G8" s="88"/>
      <c r="H8" s="88"/>
      <c r="I8" s="88"/>
      <c r="J8" s="90">
        <f t="shared" si="0"/>
        <v>10</v>
      </c>
      <c r="L8" s="99" t="s">
        <v>80</v>
      </c>
      <c r="M8" s="100"/>
      <c r="N8" s="100"/>
      <c r="O8" s="101"/>
    </row>
    <row r="9" spans="1:16" ht="15.75">
      <c r="A9" s="86" t="s">
        <v>15</v>
      </c>
      <c r="B9" s="94">
        <v>60</v>
      </c>
      <c r="D9" s="88" t="s">
        <v>15</v>
      </c>
      <c r="E9" s="89">
        <v>50</v>
      </c>
      <c r="F9" s="88"/>
      <c r="G9" s="88"/>
      <c r="H9" s="88"/>
      <c r="I9" s="88"/>
      <c r="J9" s="90">
        <f t="shared" si="0"/>
        <v>50</v>
      </c>
    </row>
    <row r="10" spans="1:16" ht="15.75">
      <c r="A10" s="86" t="s">
        <v>16</v>
      </c>
      <c r="B10" s="94">
        <v>25</v>
      </c>
      <c r="D10" s="88" t="s">
        <v>16</v>
      </c>
      <c r="E10" s="89"/>
      <c r="F10" s="88"/>
      <c r="G10" s="88"/>
      <c r="H10" s="88"/>
      <c r="I10" s="88">
        <v>25</v>
      </c>
      <c r="J10" s="90">
        <f t="shared" si="0"/>
        <v>25</v>
      </c>
    </row>
    <row r="11" spans="1:16" ht="15.75">
      <c r="A11" s="86" t="s">
        <v>17</v>
      </c>
      <c r="B11" s="94">
        <v>132</v>
      </c>
      <c r="D11" s="88" t="s">
        <v>17</v>
      </c>
      <c r="E11" s="89">
        <v>42</v>
      </c>
      <c r="F11" s="88">
        <v>70</v>
      </c>
      <c r="G11" s="88"/>
      <c r="H11" s="88"/>
      <c r="I11" s="88">
        <v>20</v>
      </c>
      <c r="J11" s="90">
        <f t="shared" si="0"/>
        <v>132</v>
      </c>
    </row>
    <row r="12" spans="1:16" ht="15.75">
      <c r="A12" s="86" t="s">
        <v>18</v>
      </c>
      <c r="B12" s="94">
        <v>20</v>
      </c>
      <c r="D12" s="88" t="s">
        <v>18</v>
      </c>
      <c r="E12" s="89">
        <v>20</v>
      </c>
      <c r="F12" s="88"/>
      <c r="G12" s="88"/>
      <c r="H12" s="88"/>
      <c r="I12" s="88"/>
      <c r="J12" s="90">
        <f t="shared" si="0"/>
        <v>20</v>
      </c>
    </row>
    <row r="13" spans="1:16" ht="15.75">
      <c r="A13" s="86" t="s">
        <v>19</v>
      </c>
      <c r="B13" s="94">
        <v>5</v>
      </c>
      <c r="D13" s="88" t="s">
        <v>19</v>
      </c>
      <c r="E13" s="89"/>
      <c r="F13" s="88"/>
      <c r="G13" s="88"/>
      <c r="H13" s="88"/>
      <c r="I13" s="88">
        <v>5</v>
      </c>
      <c r="J13" s="90">
        <f t="shared" si="0"/>
        <v>5</v>
      </c>
    </row>
    <row r="14" spans="1:16" ht="15.75">
      <c r="A14" s="86" t="s">
        <v>20</v>
      </c>
      <c r="B14" s="94">
        <v>25</v>
      </c>
      <c r="D14" s="88" t="s">
        <v>20</v>
      </c>
      <c r="E14" s="89"/>
      <c r="F14" s="88"/>
      <c r="G14" s="88">
        <v>5</v>
      </c>
      <c r="H14" s="88">
        <v>20</v>
      </c>
      <c r="I14" s="88"/>
      <c r="J14" s="90">
        <f>SUM(G14:I14)</f>
        <v>25</v>
      </c>
    </row>
    <row r="15" spans="1:16" ht="15.75">
      <c r="A15" s="86" t="s">
        <v>21</v>
      </c>
      <c r="B15" s="94">
        <v>22</v>
      </c>
      <c r="D15" s="88" t="s">
        <v>154</v>
      </c>
      <c r="E15" s="88"/>
      <c r="F15" s="88"/>
      <c r="G15" s="88">
        <v>7</v>
      </c>
      <c r="H15" s="88">
        <v>20</v>
      </c>
      <c r="I15" s="88"/>
      <c r="J15" s="90">
        <f>SUM(G15:I15)</f>
        <v>27</v>
      </c>
    </row>
    <row r="16" spans="1:16" ht="15.75">
      <c r="A16" s="86" t="s">
        <v>22</v>
      </c>
      <c r="B16" s="94">
        <v>20</v>
      </c>
      <c r="D16" s="88" t="s">
        <v>23</v>
      </c>
      <c r="E16" s="89">
        <v>5</v>
      </c>
      <c r="F16" s="88">
        <v>45</v>
      </c>
      <c r="G16" s="88"/>
      <c r="H16" s="88">
        <v>35</v>
      </c>
      <c r="I16" s="88">
        <v>28</v>
      </c>
      <c r="J16" s="90">
        <f t="shared" ref="J16:J44" si="1">SUM(E16:I16)</f>
        <v>113</v>
      </c>
    </row>
    <row r="17" spans="1:10" ht="15.75">
      <c r="A17" s="86" t="s">
        <v>23</v>
      </c>
      <c r="B17" s="94">
        <v>113</v>
      </c>
      <c r="D17" s="88" t="s">
        <v>24</v>
      </c>
      <c r="E17" s="89"/>
      <c r="F17" s="88"/>
      <c r="G17" s="88"/>
      <c r="H17" s="88">
        <v>5</v>
      </c>
      <c r="I17" s="88"/>
      <c r="J17" s="90">
        <f t="shared" si="1"/>
        <v>5</v>
      </c>
    </row>
    <row r="18" spans="1:10" ht="15.75">
      <c r="A18" s="86" t="s">
        <v>24</v>
      </c>
      <c r="B18" s="94">
        <v>5</v>
      </c>
      <c r="D18" s="88" t="s">
        <v>25</v>
      </c>
      <c r="E18" s="89">
        <v>20</v>
      </c>
      <c r="F18" s="88">
        <v>25</v>
      </c>
      <c r="G18" s="88"/>
      <c r="H18" s="88"/>
      <c r="I18" s="88"/>
      <c r="J18" s="90">
        <f t="shared" si="1"/>
        <v>45</v>
      </c>
    </row>
    <row r="19" spans="1:10" ht="15.75">
      <c r="A19" s="86" t="s">
        <v>25</v>
      </c>
      <c r="B19" s="94">
        <v>45</v>
      </c>
      <c r="D19" s="88" t="s">
        <v>26</v>
      </c>
      <c r="E19" s="89"/>
      <c r="F19" s="88"/>
      <c r="G19" s="88"/>
      <c r="H19" s="88">
        <v>20</v>
      </c>
      <c r="I19" s="88"/>
      <c r="J19" s="90">
        <f t="shared" si="1"/>
        <v>20</v>
      </c>
    </row>
    <row r="20" spans="1:10" ht="15.75">
      <c r="A20" s="86" t="s">
        <v>26</v>
      </c>
      <c r="B20" s="94">
        <v>20</v>
      </c>
      <c r="D20" s="88" t="s">
        <v>155</v>
      </c>
      <c r="E20" s="89"/>
      <c r="F20" s="88"/>
      <c r="G20" s="88">
        <v>50</v>
      </c>
      <c r="H20" s="88"/>
      <c r="I20" s="88"/>
      <c r="J20" s="90">
        <f t="shared" si="1"/>
        <v>50</v>
      </c>
    </row>
    <row r="21" spans="1:10" ht="15.75">
      <c r="A21" s="86" t="s">
        <v>27</v>
      </c>
      <c r="B21" s="94">
        <v>5</v>
      </c>
      <c r="D21" s="88" t="s">
        <v>153</v>
      </c>
      <c r="E21" s="89"/>
      <c r="F21" s="88"/>
      <c r="G21" s="88"/>
      <c r="H21" s="88">
        <v>5</v>
      </c>
      <c r="I21" s="88"/>
      <c r="J21" s="90">
        <f t="shared" si="1"/>
        <v>5</v>
      </c>
    </row>
    <row r="22" spans="1:10" ht="15.75">
      <c r="A22" s="86" t="s">
        <v>28</v>
      </c>
      <c r="B22" s="94">
        <v>50</v>
      </c>
      <c r="D22" s="91" t="s">
        <v>99</v>
      </c>
      <c r="E22" s="92"/>
      <c r="F22" s="88">
        <v>20</v>
      </c>
      <c r="G22" s="88"/>
      <c r="H22" s="88">
        <v>20</v>
      </c>
      <c r="I22" s="88">
        <v>8</v>
      </c>
      <c r="J22" s="90">
        <f t="shared" si="1"/>
        <v>48</v>
      </c>
    </row>
    <row r="23" spans="1:10" ht="15.75">
      <c r="A23" s="86" t="s">
        <v>29</v>
      </c>
      <c r="B23" s="94">
        <v>48</v>
      </c>
      <c r="D23" s="88" t="s">
        <v>32</v>
      </c>
      <c r="E23" s="89">
        <v>30</v>
      </c>
      <c r="F23" s="88"/>
      <c r="G23" s="88"/>
      <c r="H23" s="88"/>
      <c r="I23" s="88">
        <v>10</v>
      </c>
      <c r="J23" s="90">
        <f t="shared" si="1"/>
        <v>40</v>
      </c>
    </row>
    <row r="24" spans="1:10" ht="15.75">
      <c r="A24" s="86" t="s">
        <v>30</v>
      </c>
      <c r="B24" s="94">
        <v>4</v>
      </c>
      <c r="D24" s="88" t="s">
        <v>72</v>
      </c>
      <c r="E24" s="89">
        <v>400</v>
      </c>
      <c r="F24" s="88">
        <v>243</v>
      </c>
      <c r="G24" s="88">
        <v>10</v>
      </c>
      <c r="H24" s="88">
        <v>30</v>
      </c>
      <c r="I24" s="88">
        <v>327</v>
      </c>
      <c r="J24" s="90">
        <f t="shared" si="1"/>
        <v>1010</v>
      </c>
    </row>
    <row r="25" spans="1:10" ht="15.75">
      <c r="A25" s="86" t="s">
        <v>31</v>
      </c>
      <c r="B25" s="94">
        <v>1010</v>
      </c>
      <c r="D25" s="88" t="s">
        <v>33</v>
      </c>
      <c r="E25" s="89">
        <v>10</v>
      </c>
      <c r="F25" s="88"/>
      <c r="G25" s="88"/>
      <c r="H25" s="88"/>
      <c r="I25" s="88"/>
      <c r="J25" s="90">
        <f t="shared" si="1"/>
        <v>10</v>
      </c>
    </row>
    <row r="26" spans="1:10" ht="15.75">
      <c r="A26" s="86" t="s">
        <v>32</v>
      </c>
      <c r="B26" s="94">
        <v>40</v>
      </c>
      <c r="D26" s="89" t="s">
        <v>118</v>
      </c>
      <c r="E26" s="89"/>
      <c r="F26" s="88">
        <v>45</v>
      </c>
      <c r="G26" s="88"/>
      <c r="H26" s="88"/>
      <c r="I26" s="88"/>
      <c r="J26" s="90">
        <f t="shared" si="1"/>
        <v>45</v>
      </c>
    </row>
    <row r="27" spans="1:10" ht="15.75">
      <c r="A27" s="86" t="s">
        <v>33</v>
      </c>
      <c r="B27" s="94">
        <v>10</v>
      </c>
      <c r="D27" s="88" t="s">
        <v>73</v>
      </c>
      <c r="E27" s="88">
        <v>206</v>
      </c>
      <c r="F27" s="88">
        <v>76</v>
      </c>
      <c r="G27" s="88"/>
      <c r="H27" s="88"/>
      <c r="I27" s="88">
        <v>732</v>
      </c>
      <c r="J27" s="90">
        <f t="shared" si="1"/>
        <v>1014</v>
      </c>
    </row>
    <row r="28" spans="1:10" ht="15.75">
      <c r="A28" s="86" t="s">
        <v>34</v>
      </c>
      <c r="B28" s="94">
        <v>1</v>
      </c>
      <c r="D28" s="88" t="s">
        <v>41</v>
      </c>
      <c r="E28" s="88"/>
      <c r="F28" s="88"/>
      <c r="G28" s="88"/>
      <c r="H28" s="88">
        <v>5</v>
      </c>
      <c r="I28" s="88"/>
      <c r="J28" s="90">
        <f t="shared" si="1"/>
        <v>5</v>
      </c>
    </row>
    <row r="29" spans="1:10" ht="15.75">
      <c r="A29" s="86" t="s">
        <v>35</v>
      </c>
      <c r="B29" s="94">
        <v>45</v>
      </c>
      <c r="D29" s="88" t="s">
        <v>42</v>
      </c>
      <c r="E29" s="88">
        <v>110</v>
      </c>
      <c r="F29" s="88">
        <v>35</v>
      </c>
      <c r="G29" s="88"/>
      <c r="H29" s="88"/>
      <c r="I29" s="88">
        <v>303</v>
      </c>
      <c r="J29" s="90">
        <f t="shared" si="1"/>
        <v>448</v>
      </c>
    </row>
    <row r="30" spans="1:10" ht="15.75">
      <c r="A30" s="86" t="s">
        <v>36</v>
      </c>
      <c r="B30" s="94">
        <v>469</v>
      </c>
      <c r="D30" s="88" t="s">
        <v>74</v>
      </c>
      <c r="E30" s="88">
        <v>61</v>
      </c>
      <c r="F30" s="88">
        <v>216</v>
      </c>
      <c r="G30" s="88"/>
      <c r="H30" s="88">
        <v>14</v>
      </c>
      <c r="I30" s="88">
        <v>391</v>
      </c>
      <c r="J30" s="90">
        <f t="shared" si="1"/>
        <v>682</v>
      </c>
    </row>
    <row r="31" spans="1:10" ht="15.75">
      <c r="A31" s="86" t="s">
        <v>37</v>
      </c>
      <c r="B31" s="94">
        <v>20</v>
      </c>
      <c r="D31" s="88" t="s">
        <v>44</v>
      </c>
      <c r="E31" s="88"/>
      <c r="F31" s="88">
        <v>8</v>
      </c>
      <c r="G31" s="88">
        <v>5</v>
      </c>
      <c r="H31" s="88">
        <v>20</v>
      </c>
      <c r="I31" s="88">
        <v>78</v>
      </c>
      <c r="J31" s="90">
        <f t="shared" si="1"/>
        <v>111</v>
      </c>
    </row>
    <row r="32" spans="1:10" ht="15.75">
      <c r="A32" s="86" t="s">
        <v>38</v>
      </c>
      <c r="B32" s="94">
        <v>40</v>
      </c>
      <c r="D32" s="88" t="s">
        <v>45</v>
      </c>
      <c r="E32" s="88">
        <v>30</v>
      </c>
      <c r="F32" s="88">
        <v>10</v>
      </c>
      <c r="G32" s="88"/>
      <c r="H32" s="88"/>
      <c r="I32" s="88"/>
      <c r="J32" s="90">
        <f t="shared" si="1"/>
        <v>40</v>
      </c>
    </row>
    <row r="33" spans="1:10" ht="15.75">
      <c r="A33" s="86" t="s">
        <v>128</v>
      </c>
      <c r="B33" s="94">
        <v>18</v>
      </c>
      <c r="D33" s="88" t="s">
        <v>48</v>
      </c>
      <c r="E33" s="88">
        <v>10</v>
      </c>
      <c r="F33" s="88"/>
      <c r="G33" s="88"/>
      <c r="H33" s="88"/>
      <c r="I33" s="88"/>
      <c r="J33" s="90">
        <f t="shared" si="1"/>
        <v>10</v>
      </c>
    </row>
    <row r="34" spans="1:10" ht="15.75">
      <c r="A34" s="86" t="s">
        <v>39</v>
      </c>
      <c r="B34" s="94">
        <v>22</v>
      </c>
      <c r="D34" s="88" t="s">
        <v>50</v>
      </c>
      <c r="E34" s="88">
        <v>241</v>
      </c>
      <c r="F34" s="88">
        <v>200</v>
      </c>
      <c r="G34" s="88">
        <v>32</v>
      </c>
      <c r="H34" s="88">
        <v>30</v>
      </c>
      <c r="I34" s="88">
        <v>94</v>
      </c>
      <c r="J34" s="90">
        <f t="shared" si="1"/>
        <v>597</v>
      </c>
    </row>
    <row r="35" spans="1:10" ht="15.75">
      <c r="A35" s="86" t="s">
        <v>40</v>
      </c>
      <c r="B35" s="94">
        <v>1014</v>
      </c>
      <c r="D35" s="88" t="s">
        <v>51</v>
      </c>
      <c r="E35" s="88">
        <v>77</v>
      </c>
      <c r="F35" s="88">
        <v>120</v>
      </c>
      <c r="G35" s="88"/>
      <c r="H35" s="88"/>
      <c r="I35" s="88">
        <v>30</v>
      </c>
      <c r="J35" s="90">
        <f t="shared" si="1"/>
        <v>227</v>
      </c>
    </row>
    <row r="36" spans="1:10" ht="15.75">
      <c r="A36" s="86" t="s">
        <v>41</v>
      </c>
      <c r="B36" s="94">
        <v>5</v>
      </c>
      <c r="D36" s="88" t="s">
        <v>54</v>
      </c>
      <c r="E36" s="88">
        <v>827</v>
      </c>
      <c r="F36" s="88">
        <v>843</v>
      </c>
      <c r="G36" s="93">
        <v>4366</v>
      </c>
      <c r="H36" s="93">
        <v>2132</v>
      </c>
      <c r="I36" s="93">
        <v>3106</v>
      </c>
      <c r="J36" s="90">
        <f t="shared" si="1"/>
        <v>11274</v>
      </c>
    </row>
    <row r="37" spans="1:10" ht="15.75">
      <c r="A37" s="86" t="s">
        <v>42</v>
      </c>
      <c r="B37" s="94">
        <v>448</v>
      </c>
      <c r="D37" s="88" t="s">
        <v>75</v>
      </c>
      <c r="E37" s="88">
        <v>560</v>
      </c>
      <c r="F37" s="88">
        <v>333</v>
      </c>
      <c r="G37" s="88"/>
      <c r="H37" s="88">
        <v>225</v>
      </c>
      <c r="I37" s="88">
        <v>86</v>
      </c>
      <c r="J37" s="90">
        <f t="shared" si="1"/>
        <v>1204</v>
      </c>
    </row>
    <row r="38" spans="1:10" ht="15.75">
      <c r="A38" s="86" t="s">
        <v>43</v>
      </c>
      <c r="B38" s="94">
        <v>682</v>
      </c>
      <c r="D38" s="88" t="s">
        <v>56</v>
      </c>
      <c r="E38" s="88"/>
      <c r="F38" s="88">
        <v>10</v>
      </c>
      <c r="G38" s="88"/>
      <c r="H38" s="88">
        <v>10</v>
      </c>
      <c r="I38" s="88">
        <v>2</v>
      </c>
      <c r="J38" s="90">
        <f t="shared" si="1"/>
        <v>22</v>
      </c>
    </row>
    <row r="39" spans="1:10" ht="15.75">
      <c r="A39" s="86" t="s">
        <v>44</v>
      </c>
      <c r="B39" s="94">
        <v>51</v>
      </c>
      <c r="D39" s="88" t="s">
        <v>57</v>
      </c>
      <c r="E39" s="88"/>
      <c r="F39" s="88"/>
      <c r="G39" s="88"/>
      <c r="H39" s="88">
        <v>5</v>
      </c>
      <c r="I39" s="88"/>
      <c r="J39" s="90">
        <f t="shared" si="1"/>
        <v>5</v>
      </c>
    </row>
    <row r="40" spans="1:10" ht="15.75">
      <c r="A40" s="86" t="s">
        <v>45</v>
      </c>
      <c r="B40" s="94">
        <v>40</v>
      </c>
      <c r="D40" s="88" t="s">
        <v>76</v>
      </c>
      <c r="E40" s="88">
        <v>10</v>
      </c>
      <c r="F40" s="88">
        <v>5</v>
      </c>
      <c r="G40" s="88">
        <v>3</v>
      </c>
      <c r="H40" s="88"/>
      <c r="I40" s="88">
        <v>40</v>
      </c>
      <c r="J40" s="90">
        <f t="shared" si="1"/>
        <v>58</v>
      </c>
    </row>
    <row r="41" spans="1:10" ht="15.75">
      <c r="A41" s="86" t="s">
        <v>46</v>
      </c>
      <c r="B41" s="94">
        <v>60</v>
      </c>
      <c r="D41" s="88" t="s">
        <v>60</v>
      </c>
      <c r="E41" s="88">
        <v>90</v>
      </c>
      <c r="F41" s="88">
        <v>261</v>
      </c>
      <c r="G41" s="88"/>
      <c r="H41" s="88"/>
      <c r="I41" s="88">
        <v>42</v>
      </c>
      <c r="J41" s="90">
        <f t="shared" si="1"/>
        <v>393</v>
      </c>
    </row>
    <row r="42" spans="1:10" ht="15.75">
      <c r="A42" s="86" t="s">
        <v>47</v>
      </c>
      <c r="B42" s="94">
        <v>422</v>
      </c>
      <c r="D42" s="88" t="s">
        <v>62</v>
      </c>
      <c r="E42" s="88"/>
      <c r="F42" s="88">
        <v>7</v>
      </c>
      <c r="G42" s="88"/>
      <c r="H42" s="88"/>
      <c r="I42" s="88"/>
      <c r="J42" s="90">
        <f t="shared" si="1"/>
        <v>7</v>
      </c>
    </row>
    <row r="43" spans="1:10" ht="15.75">
      <c r="A43" s="86" t="s">
        <v>48</v>
      </c>
      <c r="B43" s="94">
        <v>10</v>
      </c>
      <c r="D43" s="88" t="s">
        <v>63</v>
      </c>
      <c r="E43" s="88"/>
      <c r="F43" s="88">
        <v>251</v>
      </c>
      <c r="G43" s="88"/>
      <c r="H43" s="88"/>
      <c r="I43" s="88">
        <v>80</v>
      </c>
      <c r="J43" s="90">
        <f t="shared" si="1"/>
        <v>331</v>
      </c>
    </row>
    <row r="44" spans="1:10" ht="15.75">
      <c r="A44" s="86" t="s">
        <v>49</v>
      </c>
      <c r="B44" s="94">
        <v>5.5</v>
      </c>
      <c r="D44" s="88" t="s">
        <v>64</v>
      </c>
      <c r="E44" s="88"/>
      <c r="F44" s="88"/>
      <c r="G44" s="88"/>
      <c r="H44" s="88"/>
      <c r="I44" s="88">
        <v>10</v>
      </c>
      <c r="J44" s="90">
        <f t="shared" si="1"/>
        <v>10</v>
      </c>
    </row>
    <row r="45" spans="1:10">
      <c r="A45" s="86" t="s">
        <v>50</v>
      </c>
      <c r="B45" s="94">
        <v>537</v>
      </c>
      <c r="D45" s="40" t="s">
        <v>88</v>
      </c>
      <c r="E45" s="85">
        <f>SUM(E3:E44)</f>
        <v>3259</v>
      </c>
      <c r="F45" s="85">
        <f>SUM(F3:F44)</f>
        <v>3706</v>
      </c>
      <c r="G45" s="85">
        <f>SUM(G3:G44)</f>
        <v>4558</v>
      </c>
      <c r="H45" s="85">
        <f>SUM(H3:H44)</f>
        <v>2596</v>
      </c>
      <c r="I45" s="85">
        <f>SUM(I3:I44)</f>
        <v>5510</v>
      </c>
      <c r="J45" s="85"/>
    </row>
    <row r="46" spans="1:10" ht="15.75">
      <c r="A46" s="86" t="s">
        <v>51</v>
      </c>
      <c r="B46" s="94">
        <v>227</v>
      </c>
    </row>
    <row r="47" spans="1:10" ht="15.75">
      <c r="A47" s="86" t="s">
        <v>52</v>
      </c>
      <c r="B47" s="94">
        <v>64</v>
      </c>
    </row>
    <row r="48" spans="1:10" ht="15.75">
      <c r="A48" s="86" t="s">
        <v>53</v>
      </c>
      <c r="B48" s="94">
        <v>22</v>
      </c>
    </row>
    <row r="49" spans="1:2" ht="15.75">
      <c r="A49" s="86" t="s">
        <v>54</v>
      </c>
      <c r="B49" s="94">
        <v>11274</v>
      </c>
    </row>
    <row r="50" spans="1:2" ht="15.75">
      <c r="A50" s="86" t="s">
        <v>55</v>
      </c>
      <c r="B50" s="94">
        <v>1204</v>
      </c>
    </row>
    <row r="51" spans="1:2" ht="15.75">
      <c r="A51" s="86" t="s">
        <v>56</v>
      </c>
      <c r="B51" s="94">
        <v>22</v>
      </c>
    </row>
    <row r="52" spans="1:2" ht="15.75">
      <c r="A52" s="86" t="s">
        <v>57</v>
      </c>
      <c r="B52" s="94">
        <v>5</v>
      </c>
    </row>
    <row r="53" spans="1:2" ht="15.75">
      <c r="A53" s="86" t="s">
        <v>10</v>
      </c>
      <c r="B53" s="94">
        <v>742</v>
      </c>
    </row>
    <row r="54" spans="1:2" ht="15.75">
      <c r="A54" s="86" t="s">
        <v>58</v>
      </c>
      <c r="B54" s="94">
        <v>59</v>
      </c>
    </row>
    <row r="55" spans="1:2" ht="15.75">
      <c r="A55" s="86" t="s">
        <v>59</v>
      </c>
      <c r="B55" s="94">
        <v>58</v>
      </c>
    </row>
    <row r="56" spans="1:2" ht="15.75">
      <c r="A56" s="86" t="s">
        <v>60</v>
      </c>
      <c r="B56" s="94">
        <v>393</v>
      </c>
    </row>
    <row r="57" spans="1:2" ht="15.75">
      <c r="A57" s="86" t="s">
        <v>61</v>
      </c>
      <c r="B57" s="94">
        <v>18</v>
      </c>
    </row>
    <row r="58" spans="1:2" ht="15.75">
      <c r="A58" s="86" t="s">
        <v>62</v>
      </c>
      <c r="B58" s="94">
        <v>7</v>
      </c>
    </row>
    <row r="59" spans="1:2" ht="15.75">
      <c r="A59" s="86" t="s">
        <v>63</v>
      </c>
      <c r="B59" s="94">
        <v>331</v>
      </c>
    </row>
    <row r="60" spans="1:2" ht="15.75">
      <c r="A60" s="86" t="s">
        <v>64</v>
      </c>
      <c r="B60" s="94">
        <v>10</v>
      </c>
    </row>
    <row r="61" spans="1:2" ht="15.75">
      <c r="A61" s="86" t="s">
        <v>65</v>
      </c>
      <c r="B61" s="94">
        <v>2533</v>
      </c>
    </row>
    <row r="62" spans="1:2" ht="15.75">
      <c r="A62" s="86" t="s">
        <v>66</v>
      </c>
      <c r="B62" s="94">
        <v>3144</v>
      </c>
    </row>
    <row r="63" spans="1:2" ht="15.75">
      <c r="A63" s="95" t="s">
        <v>67</v>
      </c>
      <c r="B63" s="94">
        <f>SUM(B3:B62)</f>
        <v>27172.5</v>
      </c>
    </row>
    <row r="64" spans="1:2" ht="18" customHeight="1">
      <c r="A64" s="96" t="s">
        <v>126</v>
      </c>
      <c r="B64" s="97"/>
    </row>
    <row r="65" spans="1:2" ht="17.25" customHeight="1">
      <c r="A65" s="96" t="s">
        <v>127</v>
      </c>
      <c r="B65" s="97"/>
    </row>
    <row r="66" spans="1:2" ht="17.25" customHeight="1"/>
  </sheetData>
  <mergeCells count="7">
    <mergeCell ref="A65:B65"/>
    <mergeCell ref="A1:B1"/>
    <mergeCell ref="L8:O8"/>
    <mergeCell ref="L1:M1"/>
    <mergeCell ref="N1:O1"/>
    <mergeCell ref="D1:J1"/>
    <mergeCell ref="A64:B6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rightToLeft="1" workbookViewId="0">
      <selection activeCell="A52" sqref="A52"/>
    </sheetView>
  </sheetViews>
  <sheetFormatPr defaultRowHeight="14.25"/>
  <cols>
    <col min="1" max="1" width="22.375" customWidth="1"/>
    <col min="2" max="2" width="12" bestFit="1" customWidth="1"/>
    <col min="3" max="3" width="17.75" customWidth="1"/>
    <col min="4" max="4" width="6.625" customWidth="1"/>
    <col min="5" max="5" width="20.25" customWidth="1"/>
    <col min="6" max="6" width="12.375" customWidth="1"/>
    <col min="7" max="7" width="17.375" customWidth="1"/>
    <col min="8" max="8" width="17.25" customWidth="1"/>
    <col min="11" max="11" width="9.375" bestFit="1" customWidth="1"/>
  </cols>
  <sheetData>
    <row r="1" spans="1:8" ht="21" thickBot="1">
      <c r="A1" s="117" t="s">
        <v>113</v>
      </c>
      <c r="B1" s="117"/>
      <c r="C1" s="117"/>
      <c r="E1" s="112" t="s">
        <v>1</v>
      </c>
      <c r="F1" s="113"/>
      <c r="G1" s="112" t="s">
        <v>122</v>
      </c>
      <c r="H1" s="113"/>
    </row>
    <row r="2" spans="1:8" ht="21" thickBot="1">
      <c r="A2" s="6"/>
      <c r="B2" s="7"/>
      <c r="C2" s="8"/>
      <c r="D2" s="8"/>
      <c r="E2" s="35" t="s">
        <v>2</v>
      </c>
      <c r="F2" s="34" t="s">
        <v>3</v>
      </c>
      <c r="G2" s="35" t="s">
        <v>2</v>
      </c>
      <c r="H2" s="34" t="s">
        <v>3</v>
      </c>
    </row>
    <row r="3" spans="1:8" ht="20.25">
      <c r="A3" s="43"/>
      <c r="B3" s="63" t="s">
        <v>114</v>
      </c>
      <c r="C3" s="64" t="s">
        <v>115</v>
      </c>
      <c r="D3" s="8"/>
      <c r="E3" s="31" t="s">
        <v>6</v>
      </c>
      <c r="F3" s="38">
        <v>18037</v>
      </c>
      <c r="G3" s="31" t="s">
        <v>6</v>
      </c>
      <c r="H3" s="38">
        <v>17739</v>
      </c>
    </row>
    <row r="4" spans="1:8" ht="18.75">
      <c r="A4" s="48" t="s">
        <v>150</v>
      </c>
      <c r="B4" s="48" t="s">
        <v>3</v>
      </c>
      <c r="C4" s="48" t="s">
        <v>3</v>
      </c>
      <c r="E4" s="31" t="s">
        <v>124</v>
      </c>
      <c r="F4" s="38">
        <v>1581</v>
      </c>
      <c r="G4" s="31" t="s">
        <v>8</v>
      </c>
      <c r="H4" s="38">
        <v>1885</v>
      </c>
    </row>
    <row r="5" spans="1:8" ht="17.25">
      <c r="A5" s="46" t="s">
        <v>117</v>
      </c>
      <c r="B5" s="44">
        <v>1577</v>
      </c>
      <c r="C5" s="44">
        <v>1356</v>
      </c>
      <c r="E5" s="31" t="s">
        <v>10</v>
      </c>
      <c r="F5" s="38">
        <v>742</v>
      </c>
      <c r="G5" s="31" t="s">
        <v>10</v>
      </c>
      <c r="H5" s="38">
        <v>1131</v>
      </c>
    </row>
    <row r="6" spans="1:8" ht="18" thickBot="1">
      <c r="A6" s="47" t="s">
        <v>11</v>
      </c>
      <c r="B6" s="45">
        <v>15</v>
      </c>
      <c r="C6" s="45">
        <v>45</v>
      </c>
      <c r="E6" s="41" t="s">
        <v>12</v>
      </c>
      <c r="F6" s="42">
        <v>6803</v>
      </c>
      <c r="G6" s="41" t="s">
        <v>12</v>
      </c>
      <c r="H6" s="42">
        <v>6328</v>
      </c>
    </row>
    <row r="7" spans="1:8" ht="18" thickBot="1">
      <c r="A7" s="47" t="s">
        <v>14</v>
      </c>
      <c r="B7" s="45">
        <v>209</v>
      </c>
      <c r="C7" s="45">
        <v>105</v>
      </c>
      <c r="E7" s="114" t="s">
        <v>129</v>
      </c>
      <c r="F7" s="115"/>
      <c r="G7" s="115"/>
      <c r="H7" s="116"/>
    </row>
    <row r="8" spans="1:8" ht="17.25">
      <c r="A8" s="47" t="s">
        <v>16</v>
      </c>
      <c r="B8" s="45">
        <v>20</v>
      </c>
      <c r="C8" s="45">
        <v>25</v>
      </c>
    </row>
    <row r="9" spans="1:8" ht="18" thickBot="1">
      <c r="A9" s="47" t="s">
        <v>17</v>
      </c>
      <c r="B9" s="45">
        <v>111</v>
      </c>
      <c r="C9" s="45">
        <v>152</v>
      </c>
    </row>
    <row r="10" spans="1:8" ht="18" thickBot="1">
      <c r="A10" s="47" t="s">
        <v>19</v>
      </c>
      <c r="B10" s="45">
        <v>246</v>
      </c>
      <c r="C10" s="45">
        <v>5</v>
      </c>
      <c r="E10" s="118" t="s">
        <v>102</v>
      </c>
      <c r="F10" s="119"/>
      <c r="G10" s="118" t="s">
        <v>123</v>
      </c>
      <c r="H10" s="119"/>
    </row>
    <row r="11" spans="1:8" ht="20.25">
      <c r="A11" s="47" t="s">
        <v>20</v>
      </c>
      <c r="B11" s="45">
        <v>33</v>
      </c>
      <c r="C11" s="45">
        <v>25</v>
      </c>
      <c r="E11" s="35" t="s">
        <v>2</v>
      </c>
      <c r="F11" s="35" t="s">
        <v>3</v>
      </c>
      <c r="G11" s="35" t="s">
        <v>2</v>
      </c>
      <c r="H11" s="35" t="s">
        <v>3</v>
      </c>
    </row>
    <row r="12" spans="1:8" ht="17.25">
      <c r="A12" s="47" t="s">
        <v>91</v>
      </c>
      <c r="B12" s="45">
        <v>364</v>
      </c>
      <c r="C12" s="45">
        <v>286</v>
      </c>
      <c r="E12" s="31" t="s">
        <v>7</v>
      </c>
      <c r="F12" s="38">
        <v>10</v>
      </c>
      <c r="G12" s="31" t="s">
        <v>7</v>
      </c>
      <c r="H12" s="38">
        <v>102</v>
      </c>
    </row>
    <row r="13" spans="1:8" ht="17.25">
      <c r="A13" s="47" t="s">
        <v>31</v>
      </c>
      <c r="B13" s="45">
        <v>973</v>
      </c>
      <c r="C13" s="45">
        <v>1040</v>
      </c>
      <c r="E13" s="31" t="s">
        <v>18</v>
      </c>
      <c r="F13" s="38">
        <v>20</v>
      </c>
      <c r="G13" s="31" t="s">
        <v>18</v>
      </c>
      <c r="H13" s="38">
        <v>0</v>
      </c>
    </row>
    <row r="14" spans="1:8" ht="17.25">
      <c r="A14" s="47" t="s">
        <v>33</v>
      </c>
      <c r="B14" s="45">
        <v>36</v>
      </c>
      <c r="C14" s="45">
        <v>10</v>
      </c>
      <c r="E14" s="31" t="s">
        <v>91</v>
      </c>
      <c r="F14" s="38">
        <v>30</v>
      </c>
      <c r="G14" s="31" t="s">
        <v>91</v>
      </c>
      <c r="H14" s="38">
        <v>39</v>
      </c>
    </row>
    <row r="15" spans="1:8" ht="17.25">
      <c r="A15" s="47" t="s">
        <v>34</v>
      </c>
      <c r="B15" s="45">
        <v>47</v>
      </c>
      <c r="C15" s="45">
        <v>1</v>
      </c>
      <c r="E15" s="31" t="s">
        <v>32</v>
      </c>
      <c r="F15" s="38">
        <v>40</v>
      </c>
      <c r="G15" s="31" t="s">
        <v>32</v>
      </c>
      <c r="H15" s="38">
        <v>50</v>
      </c>
    </row>
    <row r="16" spans="1:8" ht="17.25">
      <c r="A16" s="47" t="s">
        <v>118</v>
      </c>
      <c r="B16" s="45">
        <v>47</v>
      </c>
      <c r="C16" s="45">
        <v>45</v>
      </c>
      <c r="E16" s="31" t="s">
        <v>41</v>
      </c>
      <c r="F16" s="38">
        <v>5</v>
      </c>
      <c r="G16" s="31" t="s">
        <v>41</v>
      </c>
      <c r="H16" s="38">
        <v>70</v>
      </c>
    </row>
    <row r="17" spans="1:9" ht="17.25">
      <c r="A17" s="47" t="s">
        <v>116</v>
      </c>
      <c r="B17" s="45">
        <v>2282</v>
      </c>
      <c r="C17" s="45">
        <v>2149</v>
      </c>
      <c r="E17" s="31" t="s">
        <v>45</v>
      </c>
      <c r="F17" s="38">
        <v>40</v>
      </c>
      <c r="G17" s="31" t="s">
        <v>45</v>
      </c>
      <c r="H17" s="38">
        <v>80</v>
      </c>
      <c r="I17" s="9"/>
    </row>
    <row r="18" spans="1:9" ht="17.25">
      <c r="A18" s="47" t="s">
        <v>44</v>
      </c>
      <c r="B18" s="45">
        <v>321</v>
      </c>
      <c r="C18" s="45">
        <v>151</v>
      </c>
      <c r="E18" s="31" t="s">
        <v>51</v>
      </c>
      <c r="F18" s="38">
        <v>227</v>
      </c>
      <c r="G18" s="31" t="s">
        <v>51</v>
      </c>
      <c r="H18" s="38">
        <v>453</v>
      </c>
    </row>
    <row r="19" spans="1:9" ht="17.25">
      <c r="A19" s="47" t="s">
        <v>50</v>
      </c>
      <c r="B19" s="45">
        <v>959</v>
      </c>
      <c r="C19" s="45">
        <v>823</v>
      </c>
      <c r="E19" s="31" t="s">
        <v>55</v>
      </c>
      <c r="F19" s="38">
        <v>1204</v>
      </c>
      <c r="G19" s="31" t="s">
        <v>55</v>
      </c>
      <c r="H19" s="38">
        <v>969</v>
      </c>
    </row>
    <row r="20" spans="1:9" ht="17.25">
      <c r="A20" s="47" t="s">
        <v>54</v>
      </c>
      <c r="B20" s="45">
        <v>11124</v>
      </c>
      <c r="C20" s="45">
        <v>12511</v>
      </c>
      <c r="E20" s="31" t="s">
        <v>57</v>
      </c>
      <c r="F20" s="38">
        <v>5</v>
      </c>
      <c r="G20" s="31" t="s">
        <v>57</v>
      </c>
      <c r="H20" s="38">
        <v>0</v>
      </c>
    </row>
    <row r="21" spans="1:9" ht="17.25">
      <c r="A21" s="47" t="s">
        <v>119</v>
      </c>
      <c r="B21" s="45">
        <v>14.5</v>
      </c>
      <c r="C21" s="45">
        <v>0</v>
      </c>
      <c r="E21" s="31" t="s">
        <v>60</v>
      </c>
      <c r="F21" s="38">
        <v>0</v>
      </c>
      <c r="G21" s="31" t="s">
        <v>60</v>
      </c>
      <c r="H21" s="38">
        <v>2</v>
      </c>
    </row>
    <row r="22" spans="1:9" ht="17.25">
      <c r="A22" s="47" t="s">
        <v>120</v>
      </c>
      <c r="B22" s="45">
        <v>65</v>
      </c>
      <c r="C22" s="45">
        <v>58</v>
      </c>
      <c r="E22" s="31" t="s">
        <v>118</v>
      </c>
      <c r="F22" s="38">
        <v>0</v>
      </c>
      <c r="G22" s="31" t="s">
        <v>118</v>
      </c>
      <c r="H22" s="38">
        <v>30</v>
      </c>
    </row>
    <row r="23" spans="1:9" ht="17.25">
      <c r="A23" s="47" t="s">
        <v>60</v>
      </c>
      <c r="B23" s="45">
        <v>433</v>
      </c>
      <c r="C23" s="45">
        <v>393</v>
      </c>
      <c r="E23" s="31" t="s">
        <v>121</v>
      </c>
      <c r="F23" s="38">
        <v>0</v>
      </c>
      <c r="G23" s="31" t="s">
        <v>121</v>
      </c>
      <c r="H23" s="38">
        <v>90</v>
      </c>
    </row>
    <row r="24" spans="1:9" ht="17.25">
      <c r="A24" s="47" t="s">
        <v>121</v>
      </c>
      <c r="B24" s="45">
        <v>182</v>
      </c>
      <c r="C24" s="45">
        <v>37</v>
      </c>
      <c r="F24" s="11"/>
      <c r="H24" s="11"/>
    </row>
    <row r="25" spans="1:9" ht="18" thickBot="1">
      <c r="A25" s="47" t="s">
        <v>63</v>
      </c>
      <c r="B25" s="45">
        <v>472</v>
      </c>
      <c r="C25" s="45">
        <v>391</v>
      </c>
    </row>
    <row r="26" spans="1:9" ht="21" thickBot="1">
      <c r="A26" s="47" t="s">
        <v>64</v>
      </c>
      <c r="B26" s="45">
        <v>10</v>
      </c>
      <c r="C26" s="45">
        <v>10</v>
      </c>
      <c r="E26" s="108" t="s">
        <v>101</v>
      </c>
      <c r="F26" s="109"/>
      <c r="G26" s="110" t="s">
        <v>125</v>
      </c>
      <c r="H26" s="111"/>
    </row>
    <row r="27" spans="1:9" ht="21" thickBot="1">
      <c r="E27" s="35" t="s">
        <v>4</v>
      </c>
      <c r="F27" s="35" t="s">
        <v>3</v>
      </c>
      <c r="G27" s="35" t="s">
        <v>4</v>
      </c>
      <c r="H27" s="35" t="s">
        <v>3</v>
      </c>
    </row>
    <row r="28" spans="1:9" ht="18.75" customHeight="1" thickBot="1">
      <c r="A28" s="105" t="s">
        <v>126</v>
      </c>
      <c r="B28" s="106"/>
      <c r="C28" s="107"/>
      <c r="E28" s="31" t="s">
        <v>13</v>
      </c>
      <c r="F28" s="32">
        <v>5</v>
      </c>
      <c r="G28" s="31" t="s">
        <v>13</v>
      </c>
      <c r="H28" s="32">
        <v>0</v>
      </c>
    </row>
    <row r="29" spans="1:9" ht="16.5" customHeight="1" thickBot="1">
      <c r="A29" s="105" t="s">
        <v>127</v>
      </c>
      <c r="B29" s="106"/>
      <c r="C29" s="107"/>
      <c r="E29" s="31" t="s">
        <v>21</v>
      </c>
      <c r="F29" s="32">
        <v>22</v>
      </c>
      <c r="G29" s="31" t="s">
        <v>21</v>
      </c>
      <c r="H29" s="32">
        <v>22</v>
      </c>
    </row>
    <row r="30" spans="1:9" ht="17.25">
      <c r="E30" s="31" t="s">
        <v>30</v>
      </c>
      <c r="F30" s="32">
        <v>4</v>
      </c>
      <c r="G30" s="31" t="s">
        <v>30</v>
      </c>
      <c r="H30" s="32">
        <v>2</v>
      </c>
    </row>
    <row r="31" spans="1:9" ht="17.25">
      <c r="E31" s="31" t="s">
        <v>36</v>
      </c>
      <c r="F31" s="32">
        <v>469</v>
      </c>
      <c r="G31" s="31" t="s">
        <v>36</v>
      </c>
      <c r="H31" s="32">
        <v>148</v>
      </c>
    </row>
    <row r="32" spans="1:9" ht="17.25">
      <c r="E32" s="31" t="s">
        <v>37</v>
      </c>
      <c r="F32" s="32">
        <v>20</v>
      </c>
      <c r="G32" s="31" t="s">
        <v>37</v>
      </c>
      <c r="H32" s="32">
        <v>40</v>
      </c>
    </row>
    <row r="33" spans="5:8" ht="16.5" customHeight="1">
      <c r="E33" s="31" t="s">
        <v>38</v>
      </c>
      <c r="F33" s="32">
        <v>40</v>
      </c>
      <c r="G33" s="31" t="s">
        <v>38</v>
      </c>
      <c r="H33" s="32">
        <v>0</v>
      </c>
    </row>
    <row r="34" spans="5:8" ht="16.5" customHeight="1">
      <c r="E34" s="31" t="s">
        <v>128</v>
      </c>
      <c r="F34" s="31">
        <v>18</v>
      </c>
      <c r="G34" s="31" t="s">
        <v>128</v>
      </c>
      <c r="H34" s="31">
        <v>18</v>
      </c>
    </row>
    <row r="35" spans="5:8" ht="21" customHeight="1">
      <c r="E35" s="31" t="s">
        <v>39</v>
      </c>
      <c r="F35" s="32">
        <v>22</v>
      </c>
      <c r="G35" s="31" t="s">
        <v>39</v>
      </c>
      <c r="H35" s="32">
        <v>15</v>
      </c>
    </row>
    <row r="36" spans="5:8" ht="17.25">
      <c r="E36" s="31" t="s">
        <v>47</v>
      </c>
      <c r="F36" s="32">
        <v>422</v>
      </c>
      <c r="G36" s="31" t="s">
        <v>47</v>
      </c>
      <c r="H36" s="32">
        <v>458</v>
      </c>
    </row>
    <row r="37" spans="5:8" ht="17.25">
      <c r="E37" s="31" t="s">
        <v>52</v>
      </c>
      <c r="F37" s="32">
        <v>64</v>
      </c>
      <c r="G37" s="31" t="s">
        <v>52</v>
      </c>
      <c r="H37" s="32">
        <v>30</v>
      </c>
    </row>
    <row r="38" spans="5:8" ht="17.25">
      <c r="E38" s="31" t="s">
        <v>53</v>
      </c>
      <c r="F38" s="32">
        <v>22</v>
      </c>
      <c r="G38" s="31" t="s">
        <v>53</v>
      </c>
      <c r="H38" s="32">
        <v>22</v>
      </c>
    </row>
    <row r="39" spans="5:8" ht="17.25">
      <c r="E39" s="31" t="s">
        <v>61</v>
      </c>
      <c r="F39" s="32">
        <v>18</v>
      </c>
      <c r="G39" s="31" t="s">
        <v>61</v>
      </c>
      <c r="H39" s="32">
        <v>20</v>
      </c>
    </row>
    <row r="40" spans="5:8" ht="17.25">
      <c r="E40" s="31" t="s">
        <v>65</v>
      </c>
      <c r="F40" s="32">
        <v>2533</v>
      </c>
      <c r="G40" s="31" t="s">
        <v>65</v>
      </c>
      <c r="H40" s="32">
        <v>2769</v>
      </c>
    </row>
    <row r="41" spans="5:8" ht="17.25">
      <c r="E41" s="31" t="s">
        <v>66</v>
      </c>
      <c r="F41" s="32">
        <v>3144</v>
      </c>
      <c r="G41" s="31" t="s">
        <v>66</v>
      </c>
      <c r="H41" s="32">
        <v>2779</v>
      </c>
    </row>
  </sheetData>
  <autoFilter ref="L5:M5">
    <sortState ref="L6:M24">
      <sortCondition ref="L5"/>
    </sortState>
  </autoFilter>
  <mergeCells count="10">
    <mergeCell ref="A28:C28"/>
    <mergeCell ref="A29:C29"/>
    <mergeCell ref="E26:F26"/>
    <mergeCell ref="G26:H26"/>
    <mergeCell ref="E1:F1"/>
    <mergeCell ref="G1:H1"/>
    <mergeCell ref="E7:H7"/>
    <mergeCell ref="A1:C1"/>
    <mergeCell ref="E10:F10"/>
    <mergeCell ref="G10:H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rightToLeft="1" workbookViewId="0">
      <pane ySplit="3" topLeftCell="A4" activePane="bottomLeft" state="frozen"/>
      <selection pane="bottomLeft" activeCell="A41" sqref="A41"/>
    </sheetView>
  </sheetViews>
  <sheetFormatPr defaultRowHeight="14.25"/>
  <cols>
    <col min="1" max="1" width="10.5" customWidth="1"/>
    <col min="2" max="2" width="10" style="13" customWidth="1"/>
    <col min="3" max="3" width="9" style="12"/>
    <col min="4" max="4" width="7.5" style="12" customWidth="1"/>
    <col min="5" max="5" width="7.625" style="12" customWidth="1"/>
    <col min="6" max="6" width="7.5" style="12" customWidth="1"/>
    <col min="7" max="7" width="9.875" style="12" bestFit="1" customWidth="1"/>
    <col min="8" max="8" width="9" style="12"/>
  </cols>
  <sheetData>
    <row r="1" spans="1:9" ht="18">
      <c r="A1" s="27" t="s">
        <v>143</v>
      </c>
    </row>
    <row r="2" spans="1:9" ht="15" thickBot="1"/>
    <row r="3" spans="1:9" ht="15.75" thickBot="1">
      <c r="A3" s="53" t="s">
        <v>142</v>
      </c>
      <c r="B3" s="54" t="s">
        <v>141</v>
      </c>
      <c r="C3" s="55" t="s">
        <v>140</v>
      </c>
      <c r="D3" s="55" t="s">
        <v>139</v>
      </c>
      <c r="E3" s="55" t="s">
        <v>138</v>
      </c>
      <c r="F3" s="55" t="s">
        <v>137</v>
      </c>
      <c r="G3" s="56" t="s">
        <v>136</v>
      </c>
      <c r="H3" s="57" t="s">
        <v>88</v>
      </c>
    </row>
    <row r="4" spans="1:9" ht="15">
      <c r="A4" s="23" t="s">
        <v>54</v>
      </c>
      <c r="B4" s="22" t="s">
        <v>145</v>
      </c>
      <c r="C4" s="28">
        <v>3194</v>
      </c>
      <c r="D4" s="28">
        <v>1176</v>
      </c>
      <c r="E4" s="28">
        <v>4366</v>
      </c>
      <c r="F4" s="28">
        <v>2372</v>
      </c>
      <c r="G4" s="28">
        <v>1387</v>
      </c>
      <c r="H4" s="21">
        <f>SUM(C4:G4)</f>
        <v>12495</v>
      </c>
    </row>
    <row r="5" spans="1:9" ht="15">
      <c r="A5" s="23"/>
      <c r="B5" s="22" t="s">
        <v>135</v>
      </c>
      <c r="C5" s="28">
        <f>'[1]ירקות-סיכום שטחים לפי מושבים '!B4</f>
        <v>2966</v>
      </c>
      <c r="D5" s="28">
        <f>'[1]ירקות-סיכום שטחים לפי מושבים '!C4</f>
        <v>757</v>
      </c>
      <c r="E5" s="28">
        <f>'[1]ירקות-סיכום שטחים לפי מושבים '!D4</f>
        <v>4074</v>
      </c>
      <c r="F5" s="28">
        <f>'[1]ירקות-סיכום שטחים לפי מושבים '!E4</f>
        <v>1869</v>
      </c>
      <c r="G5" s="28">
        <f>'[1]ירקות-סיכום שטחים לפי מושבים '!F4</f>
        <v>1458</v>
      </c>
      <c r="H5" s="21">
        <f t="shared" ref="H5:H11" si="0">SUM(C5:G5)</f>
        <v>11124</v>
      </c>
    </row>
    <row r="6" spans="1:9" ht="15">
      <c r="A6" s="23"/>
      <c r="B6" s="19" t="s">
        <v>134</v>
      </c>
      <c r="C6" s="29">
        <v>4186</v>
      </c>
      <c r="D6" s="29">
        <v>2365</v>
      </c>
      <c r="E6" s="29">
        <v>4758</v>
      </c>
      <c r="F6" s="29">
        <v>3227</v>
      </c>
      <c r="G6" s="29">
        <v>2122</v>
      </c>
      <c r="H6" s="17">
        <f t="shared" si="0"/>
        <v>16658</v>
      </c>
    </row>
    <row r="7" spans="1:9" ht="15">
      <c r="A7" s="23"/>
      <c r="B7" s="19" t="s">
        <v>133</v>
      </c>
      <c r="C7" s="29">
        <v>4297</v>
      </c>
      <c r="D7" s="29">
        <v>2728.6</v>
      </c>
      <c r="E7" s="29">
        <v>4913</v>
      </c>
      <c r="F7" s="29">
        <v>3590</v>
      </c>
      <c r="G7" s="29">
        <v>1945.5</v>
      </c>
      <c r="H7" s="17">
        <f t="shared" si="0"/>
        <v>17474.099999999999</v>
      </c>
    </row>
    <row r="8" spans="1:9" ht="15">
      <c r="A8" s="23"/>
      <c r="B8" s="19" t="s">
        <v>132</v>
      </c>
      <c r="C8" s="29">
        <v>4118.5</v>
      </c>
      <c r="D8" s="29">
        <v>2682.4</v>
      </c>
      <c r="E8" s="29">
        <v>4807</v>
      </c>
      <c r="F8" s="29">
        <v>3460</v>
      </c>
      <c r="G8" s="29">
        <v>1987</v>
      </c>
      <c r="H8" s="17">
        <f t="shared" si="0"/>
        <v>17054.900000000001</v>
      </c>
      <c r="I8" s="12"/>
    </row>
    <row r="9" spans="1:9" ht="15">
      <c r="A9" s="23"/>
      <c r="B9" s="19" t="s">
        <v>131</v>
      </c>
      <c r="C9" s="29">
        <v>3657.1</v>
      </c>
      <c r="D9" s="29">
        <v>2177.3000000000002</v>
      </c>
      <c r="E9" s="29">
        <v>4746.3</v>
      </c>
      <c r="F9" s="29">
        <v>3161</v>
      </c>
      <c r="G9" s="29">
        <v>1807</v>
      </c>
      <c r="H9" s="17">
        <f t="shared" si="0"/>
        <v>15548.7</v>
      </c>
    </row>
    <row r="10" spans="1:9" ht="15.75" thickBot="1">
      <c r="A10" s="23"/>
      <c r="B10" s="24" t="s">
        <v>130</v>
      </c>
      <c r="C10" s="30">
        <v>3540.1</v>
      </c>
      <c r="D10" s="30">
        <v>2177.1999999999998</v>
      </c>
      <c r="E10" s="30">
        <v>4567</v>
      </c>
      <c r="F10" s="30">
        <v>2995</v>
      </c>
      <c r="G10" s="30">
        <v>1928.5</v>
      </c>
      <c r="H10" s="49">
        <f t="shared" si="0"/>
        <v>15207.8</v>
      </c>
    </row>
    <row r="11" spans="1:9" ht="15">
      <c r="A11" s="23" t="s">
        <v>116</v>
      </c>
      <c r="B11" s="22" t="s">
        <v>145</v>
      </c>
      <c r="C11" s="28">
        <v>1426</v>
      </c>
      <c r="D11" s="28">
        <v>327</v>
      </c>
      <c r="E11" s="28">
        <v>0</v>
      </c>
      <c r="F11" s="28">
        <v>19</v>
      </c>
      <c r="G11" s="28">
        <v>377</v>
      </c>
      <c r="H11" s="50">
        <f t="shared" si="0"/>
        <v>2149</v>
      </c>
    </row>
    <row r="12" spans="1:9" ht="15">
      <c r="A12" s="23"/>
      <c r="B12" s="22" t="s">
        <v>135</v>
      </c>
      <c r="C12" s="28">
        <f>SUM('[1]ירקות-סיכום שטחים לפי מושבים '!B7:B7)</f>
        <v>1462</v>
      </c>
      <c r="D12" s="28">
        <f>SUM('[1]ירקות-סיכום שטחים לפי מושבים '!C7:C7)</f>
        <v>335</v>
      </c>
      <c r="E12" s="28">
        <f>SUM('[1]ירקות-סיכום שטחים לפי מושבים '!D7:D7)</f>
        <v>5</v>
      </c>
      <c r="F12" s="28">
        <f>SUM('[1]ירקות-סיכום שטחים לפי מושבים '!E7:E7)</f>
        <v>114</v>
      </c>
      <c r="G12" s="28">
        <f>SUM('[1]ירקות-סיכום שטחים לפי מושבים '!F7:F7)</f>
        <v>366</v>
      </c>
      <c r="H12" s="51">
        <f t="shared" ref="H12:H18" si="1">SUM(C12:G12)</f>
        <v>2282</v>
      </c>
    </row>
    <row r="13" spans="1:9" ht="15">
      <c r="A13" s="20"/>
      <c r="B13" s="19" t="s">
        <v>134</v>
      </c>
      <c r="C13" s="29">
        <v>1554.5</v>
      </c>
      <c r="D13" s="29">
        <v>371</v>
      </c>
      <c r="E13" s="29">
        <v>0</v>
      </c>
      <c r="F13" s="29">
        <v>76</v>
      </c>
      <c r="G13" s="29">
        <v>166</v>
      </c>
      <c r="H13" s="52">
        <f t="shared" si="1"/>
        <v>2167.5</v>
      </c>
    </row>
    <row r="14" spans="1:9" ht="15">
      <c r="A14" s="20"/>
      <c r="B14" s="19" t="s">
        <v>133</v>
      </c>
      <c r="C14" s="29">
        <v>1685</v>
      </c>
      <c r="D14" s="29">
        <v>512</v>
      </c>
      <c r="E14" s="29">
        <v>20</v>
      </c>
      <c r="F14" s="29">
        <v>15</v>
      </c>
      <c r="G14" s="29">
        <v>162</v>
      </c>
      <c r="H14" s="52">
        <f t="shared" si="1"/>
        <v>2394</v>
      </c>
    </row>
    <row r="15" spans="1:9" ht="15">
      <c r="A15" s="20"/>
      <c r="B15" s="19" t="s">
        <v>132</v>
      </c>
      <c r="C15" s="29">
        <v>1580</v>
      </c>
      <c r="D15" s="29">
        <v>609</v>
      </c>
      <c r="E15" s="29">
        <v>20</v>
      </c>
      <c r="F15" s="29">
        <v>0</v>
      </c>
      <c r="G15" s="29">
        <v>216</v>
      </c>
      <c r="H15" s="52">
        <f t="shared" si="1"/>
        <v>2425</v>
      </c>
      <c r="I15" s="12"/>
    </row>
    <row r="16" spans="1:9" ht="15">
      <c r="A16" s="20"/>
      <c r="B16" s="19" t="s">
        <v>131</v>
      </c>
      <c r="C16" s="29">
        <v>2095</v>
      </c>
      <c r="D16" s="29">
        <v>444</v>
      </c>
      <c r="E16" s="29">
        <v>0</v>
      </c>
      <c r="F16" s="29">
        <v>10</v>
      </c>
      <c r="G16" s="29">
        <v>246</v>
      </c>
      <c r="H16" s="52">
        <f t="shared" si="1"/>
        <v>2795</v>
      </c>
    </row>
    <row r="17" spans="1:12" ht="15.75" thickBot="1">
      <c r="A17" s="18"/>
      <c r="B17" s="24" t="s">
        <v>130</v>
      </c>
      <c r="C17" s="30">
        <v>1982</v>
      </c>
      <c r="D17" s="30">
        <v>443.5</v>
      </c>
      <c r="E17" s="30">
        <v>30</v>
      </c>
      <c r="F17" s="30">
        <v>0</v>
      </c>
      <c r="G17" s="30">
        <v>113</v>
      </c>
      <c r="H17" s="49">
        <f t="shared" si="1"/>
        <v>2568.5</v>
      </c>
    </row>
    <row r="18" spans="1:12" ht="15">
      <c r="A18" s="26" t="s">
        <v>117</v>
      </c>
      <c r="B18" s="22" t="s">
        <v>145</v>
      </c>
      <c r="C18" s="28">
        <v>33</v>
      </c>
      <c r="D18" s="28">
        <v>883</v>
      </c>
      <c r="E18" s="28">
        <v>0</v>
      </c>
      <c r="F18" s="28">
        <v>0</v>
      </c>
      <c r="G18" s="28">
        <v>440</v>
      </c>
      <c r="H18" s="50">
        <f t="shared" si="1"/>
        <v>1356</v>
      </c>
    </row>
    <row r="19" spans="1:12" ht="15">
      <c r="A19" s="23"/>
      <c r="B19" s="22" t="s">
        <v>135</v>
      </c>
      <c r="C19" s="28">
        <f>'[1]ירקות-סיכום שטחים לפי מושבים '!B11</f>
        <v>63</v>
      </c>
      <c r="D19" s="28">
        <f>'[1]ירקות-סיכום שטחים לפי מושבים '!C11</f>
        <v>136</v>
      </c>
      <c r="E19" s="28">
        <f>'[1]ירקות-סיכום שטחים לפי מושבים '!D11</f>
        <v>0</v>
      </c>
      <c r="F19" s="28">
        <f>'[1]ירקות-סיכום שטחים לפי מושבים '!E11</f>
        <v>75</v>
      </c>
      <c r="G19" s="28">
        <f>'[1]ירקות-סיכום שטחים לפי מושבים '!F11</f>
        <v>90</v>
      </c>
      <c r="H19" s="51">
        <f t="shared" ref="H19:H25" si="2">SUM(C19:G19)</f>
        <v>364</v>
      </c>
    </row>
    <row r="20" spans="1:12" ht="15">
      <c r="A20" s="20"/>
      <c r="B20" s="19" t="s">
        <v>134</v>
      </c>
      <c r="C20" s="29">
        <v>108</v>
      </c>
      <c r="D20" s="29">
        <v>881</v>
      </c>
      <c r="E20" s="29">
        <v>0</v>
      </c>
      <c r="F20" s="29">
        <v>0</v>
      </c>
      <c r="G20" s="29">
        <v>333</v>
      </c>
      <c r="H20" s="52">
        <f t="shared" si="2"/>
        <v>1322</v>
      </c>
    </row>
    <row r="21" spans="1:12" ht="15">
      <c r="A21" s="20"/>
      <c r="B21" s="19" t="s">
        <v>133</v>
      </c>
      <c r="C21" s="29">
        <v>31</v>
      </c>
      <c r="D21" s="29">
        <v>481</v>
      </c>
      <c r="E21" s="29">
        <v>0</v>
      </c>
      <c r="F21" s="29">
        <v>0</v>
      </c>
      <c r="G21" s="29">
        <v>235</v>
      </c>
      <c r="H21" s="52">
        <f t="shared" si="2"/>
        <v>747</v>
      </c>
    </row>
    <row r="22" spans="1:12" ht="15">
      <c r="A22" s="20"/>
      <c r="B22" s="19" t="s">
        <v>132</v>
      </c>
      <c r="C22" s="29">
        <v>35</v>
      </c>
      <c r="D22" s="29">
        <v>450</v>
      </c>
      <c r="E22" s="29">
        <v>0</v>
      </c>
      <c r="F22" s="29">
        <v>0</v>
      </c>
      <c r="G22" s="29">
        <v>210</v>
      </c>
      <c r="H22" s="52">
        <f t="shared" si="2"/>
        <v>695</v>
      </c>
      <c r="I22" s="12"/>
    </row>
    <row r="23" spans="1:12" ht="15">
      <c r="A23" s="20"/>
      <c r="B23" s="19" t="s">
        <v>131</v>
      </c>
      <c r="C23" s="29">
        <v>17</v>
      </c>
      <c r="D23" s="29">
        <v>566</v>
      </c>
      <c r="E23" s="29">
        <v>20</v>
      </c>
      <c r="F23" s="29">
        <v>0</v>
      </c>
      <c r="G23" s="29">
        <v>237</v>
      </c>
      <c r="H23" s="52">
        <f t="shared" si="2"/>
        <v>840</v>
      </c>
    </row>
    <row r="24" spans="1:12" ht="15.75" thickBot="1">
      <c r="A24" s="25"/>
      <c r="B24" s="24" t="s">
        <v>130</v>
      </c>
      <c r="C24" s="30">
        <v>17</v>
      </c>
      <c r="D24" s="30">
        <v>484.7</v>
      </c>
      <c r="E24" s="30">
        <v>0</v>
      </c>
      <c r="F24" s="30">
        <v>0</v>
      </c>
      <c r="G24" s="30">
        <v>155</v>
      </c>
      <c r="H24" s="49">
        <f t="shared" si="2"/>
        <v>656.7</v>
      </c>
    </row>
    <row r="25" spans="1:12" ht="15">
      <c r="A25" s="23" t="s">
        <v>144</v>
      </c>
      <c r="B25" s="22" t="s">
        <v>145</v>
      </c>
      <c r="C25" s="28">
        <v>124</v>
      </c>
      <c r="D25" s="28">
        <v>292</v>
      </c>
      <c r="E25" s="28">
        <v>30</v>
      </c>
      <c r="F25" s="29">
        <v>30</v>
      </c>
      <c r="G25" s="28">
        <v>318</v>
      </c>
      <c r="H25" s="51">
        <f t="shared" si="2"/>
        <v>794</v>
      </c>
    </row>
    <row r="26" spans="1:12" ht="15">
      <c r="A26" s="23"/>
      <c r="B26" s="22" t="s">
        <v>135</v>
      </c>
      <c r="C26" s="28">
        <v>68</v>
      </c>
      <c r="D26" s="28">
        <v>58</v>
      </c>
      <c r="E26" s="28">
        <v>14</v>
      </c>
      <c r="F26" s="28">
        <v>20</v>
      </c>
      <c r="G26" s="28">
        <v>74</v>
      </c>
      <c r="H26" s="51">
        <f t="shared" ref="H26:H31" si="3">SUM(C26:G26)</f>
        <v>234</v>
      </c>
    </row>
    <row r="27" spans="1:12" ht="15">
      <c r="A27" s="20"/>
      <c r="B27" s="19" t="s">
        <v>134</v>
      </c>
      <c r="C27" s="29">
        <v>266</v>
      </c>
      <c r="D27" s="29">
        <v>320</v>
      </c>
      <c r="E27" s="29">
        <v>18</v>
      </c>
      <c r="F27" s="29">
        <v>110</v>
      </c>
      <c r="G27" s="29">
        <v>245</v>
      </c>
      <c r="H27" s="52">
        <f t="shared" si="3"/>
        <v>959</v>
      </c>
    </row>
    <row r="28" spans="1:12" ht="15">
      <c r="A28" s="20"/>
      <c r="B28" s="19" t="s">
        <v>133</v>
      </c>
      <c r="C28" s="29">
        <v>352.5</v>
      </c>
      <c r="D28" s="29">
        <v>464</v>
      </c>
      <c r="E28" s="29">
        <v>31</v>
      </c>
      <c r="F28" s="29">
        <v>193</v>
      </c>
      <c r="G28" s="29">
        <v>313</v>
      </c>
      <c r="H28" s="52">
        <f t="shared" si="3"/>
        <v>1353.5</v>
      </c>
    </row>
    <row r="29" spans="1:12" ht="15">
      <c r="A29" s="20"/>
      <c r="B29" s="19" t="s">
        <v>132</v>
      </c>
      <c r="C29" s="29">
        <v>454</v>
      </c>
      <c r="D29" s="29">
        <v>614</v>
      </c>
      <c r="E29" s="29">
        <v>25</v>
      </c>
      <c r="F29" s="29">
        <v>218</v>
      </c>
      <c r="G29" s="29">
        <v>320</v>
      </c>
      <c r="H29" s="52">
        <f t="shared" si="3"/>
        <v>1631</v>
      </c>
      <c r="I29" s="12"/>
    </row>
    <row r="30" spans="1:12" ht="15">
      <c r="A30" s="20"/>
      <c r="B30" s="19" t="s">
        <v>131</v>
      </c>
      <c r="C30" s="29">
        <v>426.5</v>
      </c>
      <c r="D30" s="29">
        <v>605</v>
      </c>
      <c r="E30" s="29">
        <v>13</v>
      </c>
      <c r="F30" s="29">
        <v>262</v>
      </c>
      <c r="G30" s="29">
        <v>376</v>
      </c>
      <c r="H30" s="52">
        <f t="shared" si="3"/>
        <v>1682.5</v>
      </c>
    </row>
    <row r="31" spans="1:12" ht="15.75" thickBot="1">
      <c r="A31" s="25"/>
      <c r="B31" s="24" t="s">
        <v>130</v>
      </c>
      <c r="C31" s="30">
        <v>511</v>
      </c>
      <c r="D31" s="30">
        <v>750</v>
      </c>
      <c r="E31" s="30">
        <v>10</v>
      </c>
      <c r="F31" s="30">
        <v>123</v>
      </c>
      <c r="G31" s="30">
        <v>341</v>
      </c>
      <c r="H31" s="49">
        <f t="shared" si="3"/>
        <v>1735</v>
      </c>
    </row>
    <row r="32" spans="1:12">
      <c r="A32" s="14"/>
      <c r="B32" s="16"/>
      <c r="C32" s="15"/>
      <c r="D32" s="15"/>
      <c r="E32" s="15"/>
      <c r="F32" s="15"/>
      <c r="G32" s="15"/>
      <c r="H32" s="15"/>
      <c r="J32" s="12"/>
      <c r="K32" s="12"/>
      <c r="L32" s="12"/>
    </row>
    <row r="33" spans="1:8" ht="15.75">
      <c r="A33" s="120" t="s">
        <v>146</v>
      </c>
      <c r="B33" s="121"/>
      <c r="C33" s="121"/>
      <c r="D33" s="121"/>
      <c r="E33" s="121"/>
      <c r="F33" s="121"/>
      <c r="G33" s="121"/>
      <c r="H33" s="121"/>
    </row>
    <row r="52" spans="2:2" customFormat="1">
      <c r="B52" s="12"/>
    </row>
    <row r="53" spans="2:2" customFormat="1">
      <c r="B53" s="12"/>
    </row>
    <row r="54" spans="2:2" customFormat="1">
      <c r="B54" s="12"/>
    </row>
    <row r="55" spans="2:2" customFormat="1">
      <c r="B55" s="12"/>
    </row>
    <row r="56" spans="2:2" customFormat="1">
      <c r="B56" s="12"/>
    </row>
  </sheetData>
  <mergeCells count="1">
    <mergeCell ref="A33:H3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rightToLeft="1" workbookViewId="0">
      <selection activeCell="A26" sqref="A26:G26"/>
    </sheetView>
  </sheetViews>
  <sheetFormatPr defaultRowHeight="14.25"/>
  <cols>
    <col min="1" max="1" width="14.125" bestFit="1" customWidth="1"/>
    <col min="2" max="2" width="15.75" customWidth="1"/>
    <col min="3" max="3" width="14.125" bestFit="1" customWidth="1"/>
    <col min="4" max="4" width="17.5" customWidth="1"/>
  </cols>
  <sheetData>
    <row r="1" spans="1:2" ht="21" thickBot="1">
      <c r="A1" s="108" t="s">
        <v>101</v>
      </c>
      <c r="B1" s="109"/>
    </row>
    <row r="2" spans="1:2" ht="20.25">
      <c r="A2" s="35" t="s">
        <v>4</v>
      </c>
      <c r="B2" s="35" t="s">
        <v>3</v>
      </c>
    </row>
    <row r="3" spans="1:2" ht="17.25">
      <c r="A3" s="31" t="s">
        <v>13</v>
      </c>
      <c r="B3" s="32">
        <v>5</v>
      </c>
    </row>
    <row r="4" spans="1:2" ht="17.25">
      <c r="A4" s="31" t="s">
        <v>21</v>
      </c>
      <c r="B4" s="32">
        <v>22</v>
      </c>
    </row>
    <row r="5" spans="1:2" ht="17.25">
      <c r="A5" s="31" t="s">
        <v>30</v>
      </c>
      <c r="B5" s="32">
        <v>4</v>
      </c>
    </row>
    <row r="6" spans="1:2" ht="17.25">
      <c r="A6" s="31" t="s">
        <v>36</v>
      </c>
      <c r="B6" s="32">
        <v>469</v>
      </c>
    </row>
    <row r="7" spans="1:2" ht="17.25">
      <c r="A7" s="31" t="s">
        <v>37</v>
      </c>
      <c r="B7" s="32">
        <v>20</v>
      </c>
    </row>
    <row r="8" spans="1:2" ht="17.25">
      <c r="A8" s="31" t="s">
        <v>38</v>
      </c>
      <c r="B8" s="32">
        <v>40</v>
      </c>
    </row>
    <row r="9" spans="1:2" ht="17.25">
      <c r="A9" s="31" t="s">
        <v>128</v>
      </c>
      <c r="B9" s="31">
        <v>18</v>
      </c>
    </row>
    <row r="10" spans="1:2" ht="17.25">
      <c r="A10" s="31" t="s">
        <v>39</v>
      </c>
      <c r="B10" s="32">
        <v>22</v>
      </c>
    </row>
    <row r="11" spans="1:2" ht="17.25">
      <c r="A11" s="31" t="s">
        <v>47</v>
      </c>
      <c r="B11" s="32">
        <v>422</v>
      </c>
    </row>
    <row r="12" spans="1:2" ht="17.25">
      <c r="A12" s="31" t="s">
        <v>52</v>
      </c>
      <c r="B12" s="32">
        <v>64</v>
      </c>
    </row>
    <row r="13" spans="1:2" ht="17.25">
      <c r="A13" s="31" t="s">
        <v>53</v>
      </c>
      <c r="B13" s="32">
        <v>22</v>
      </c>
    </row>
    <row r="14" spans="1:2" ht="17.25">
      <c r="A14" s="31" t="s">
        <v>61</v>
      </c>
      <c r="B14" s="32">
        <v>18</v>
      </c>
    </row>
    <row r="15" spans="1:2" ht="17.25">
      <c r="A15" s="31" t="s">
        <v>65</v>
      </c>
      <c r="B15" s="32">
        <v>2533</v>
      </c>
    </row>
    <row r="16" spans="1:2" ht="17.25">
      <c r="A16" s="31" t="s">
        <v>66</v>
      </c>
      <c r="B16" s="32">
        <v>3144</v>
      </c>
    </row>
    <row r="24" spans="1:7" ht="15" thickBot="1"/>
    <row r="25" spans="1:7" ht="21" thickBot="1">
      <c r="A25" s="78" t="s">
        <v>152</v>
      </c>
      <c r="B25" s="79"/>
    </row>
    <row r="26" spans="1:7" ht="21" thickBot="1">
      <c r="A26" s="72" t="s">
        <v>2</v>
      </c>
      <c r="B26" s="73" t="s">
        <v>151</v>
      </c>
      <c r="C26" s="73" t="s">
        <v>139</v>
      </c>
      <c r="D26" s="73" t="s">
        <v>138</v>
      </c>
      <c r="E26" s="73" t="s">
        <v>137</v>
      </c>
      <c r="F26" s="73" t="s">
        <v>136</v>
      </c>
      <c r="G26" s="74" t="s">
        <v>88</v>
      </c>
    </row>
    <row r="27" spans="1:7" ht="17.25">
      <c r="A27" s="77" t="s">
        <v>13</v>
      </c>
      <c r="B27" s="38"/>
      <c r="C27" s="38"/>
      <c r="D27" s="38"/>
      <c r="E27" s="38">
        <v>5</v>
      </c>
      <c r="F27" s="38"/>
      <c r="G27" s="76">
        <f t="shared" ref="G27:G40" si="0">SUM(B27:F27)</f>
        <v>5</v>
      </c>
    </row>
    <row r="28" spans="1:7" ht="17.25">
      <c r="A28" s="31" t="s">
        <v>21</v>
      </c>
      <c r="B28" s="38"/>
      <c r="C28" s="38">
        <v>22</v>
      </c>
      <c r="D28" s="38"/>
      <c r="E28" s="38"/>
      <c r="F28" s="38"/>
      <c r="G28" s="75">
        <f t="shared" si="0"/>
        <v>22</v>
      </c>
    </row>
    <row r="29" spans="1:7" ht="17.25">
      <c r="A29" s="31" t="s">
        <v>30</v>
      </c>
      <c r="B29" s="38"/>
      <c r="C29" s="38">
        <v>4</v>
      </c>
      <c r="D29" s="38"/>
      <c r="E29" s="38"/>
      <c r="F29" s="38"/>
      <c r="G29" s="75">
        <f t="shared" si="0"/>
        <v>4</v>
      </c>
    </row>
    <row r="30" spans="1:7" ht="17.25">
      <c r="A30" s="31" t="s">
        <v>36</v>
      </c>
      <c r="B30" s="38">
        <v>149</v>
      </c>
      <c r="C30" s="38">
        <v>168</v>
      </c>
      <c r="D30" s="38">
        <v>5</v>
      </c>
      <c r="E30" s="38">
        <v>19</v>
      </c>
      <c r="F30" s="38">
        <v>128</v>
      </c>
      <c r="G30" s="75">
        <f t="shared" si="0"/>
        <v>469</v>
      </c>
    </row>
    <row r="31" spans="1:7" ht="17.25">
      <c r="A31" s="62" t="s">
        <v>37</v>
      </c>
      <c r="B31" s="38"/>
      <c r="C31" s="38"/>
      <c r="D31" s="38"/>
      <c r="E31" s="38">
        <v>20</v>
      </c>
      <c r="F31" s="38"/>
      <c r="G31" s="75">
        <f t="shared" si="0"/>
        <v>20</v>
      </c>
    </row>
    <row r="32" spans="1:7" ht="17.25">
      <c r="A32" s="31" t="s">
        <v>38</v>
      </c>
      <c r="B32" s="38"/>
      <c r="C32" s="38">
        <v>40</v>
      </c>
      <c r="D32" s="38"/>
      <c r="E32" s="38"/>
      <c r="F32" s="38"/>
      <c r="G32" s="76">
        <f t="shared" si="0"/>
        <v>40</v>
      </c>
    </row>
    <row r="33" spans="1:7" ht="17.25">
      <c r="A33" s="31" t="s">
        <v>128</v>
      </c>
      <c r="B33" s="38"/>
      <c r="C33" s="38">
        <v>18</v>
      </c>
      <c r="D33" s="38"/>
      <c r="E33" s="38"/>
      <c r="F33" s="38"/>
      <c r="G33" s="76">
        <f t="shared" si="0"/>
        <v>18</v>
      </c>
    </row>
    <row r="34" spans="1:7" ht="17.25">
      <c r="A34" s="31" t="s">
        <v>39</v>
      </c>
      <c r="B34" s="38">
        <v>2</v>
      </c>
      <c r="C34" s="38">
        <v>20</v>
      </c>
      <c r="D34" s="38"/>
      <c r="E34" s="38"/>
      <c r="F34" s="38"/>
      <c r="G34" s="76">
        <f t="shared" si="0"/>
        <v>22</v>
      </c>
    </row>
    <row r="35" spans="1:7" ht="17.25">
      <c r="A35" s="31" t="s">
        <v>47</v>
      </c>
      <c r="B35" s="38"/>
      <c r="C35" s="38">
        <v>322</v>
      </c>
      <c r="D35" s="38"/>
      <c r="E35" s="38">
        <v>30</v>
      </c>
      <c r="F35" s="38">
        <v>70</v>
      </c>
      <c r="G35" s="75">
        <f t="shared" si="0"/>
        <v>422</v>
      </c>
    </row>
    <row r="36" spans="1:7" ht="17.25">
      <c r="A36" s="31" t="s">
        <v>52</v>
      </c>
      <c r="B36" s="38"/>
      <c r="C36" s="38">
        <v>21</v>
      </c>
      <c r="D36" s="38"/>
      <c r="E36" s="38">
        <v>30</v>
      </c>
      <c r="F36" s="38">
        <v>13</v>
      </c>
      <c r="G36" s="75">
        <f t="shared" si="0"/>
        <v>64</v>
      </c>
    </row>
    <row r="37" spans="1:7" ht="17.25">
      <c r="A37" s="31" t="s">
        <v>53</v>
      </c>
      <c r="B37" s="38"/>
      <c r="C37" s="38">
        <v>22</v>
      </c>
      <c r="D37" s="38"/>
      <c r="E37" s="38"/>
      <c r="F37" s="38"/>
      <c r="G37" s="76">
        <f t="shared" si="0"/>
        <v>22</v>
      </c>
    </row>
    <row r="38" spans="1:7" ht="17.25">
      <c r="A38" s="62" t="s">
        <v>84</v>
      </c>
      <c r="B38" s="38"/>
      <c r="C38" s="38"/>
      <c r="D38" s="38">
        <v>13</v>
      </c>
      <c r="E38" s="38">
        <v>5</v>
      </c>
      <c r="F38" s="38"/>
      <c r="G38" s="76">
        <f t="shared" si="0"/>
        <v>18</v>
      </c>
    </row>
    <row r="39" spans="1:7" ht="17.25">
      <c r="A39" s="31" t="s">
        <v>65</v>
      </c>
      <c r="B39" s="38">
        <v>520</v>
      </c>
      <c r="C39" s="38">
        <v>603</v>
      </c>
      <c r="D39" s="38">
        <v>520</v>
      </c>
      <c r="E39" s="38">
        <v>570</v>
      </c>
      <c r="F39" s="38">
        <v>320</v>
      </c>
      <c r="G39" s="76">
        <f t="shared" si="0"/>
        <v>2533</v>
      </c>
    </row>
    <row r="40" spans="1:7" ht="18" thickBot="1">
      <c r="A40" s="41" t="s">
        <v>66</v>
      </c>
      <c r="B40" s="42">
        <v>613</v>
      </c>
      <c r="C40" s="42">
        <v>1108</v>
      </c>
      <c r="D40" s="42">
        <v>180</v>
      </c>
      <c r="E40" s="42">
        <v>931</v>
      </c>
      <c r="F40" s="42">
        <v>312</v>
      </c>
      <c r="G40" s="80">
        <f t="shared" si="0"/>
        <v>3144</v>
      </c>
    </row>
    <row r="41" spans="1:7" ht="18" thickBot="1">
      <c r="A41" s="81" t="s">
        <v>88</v>
      </c>
      <c r="B41" s="82"/>
      <c r="C41" s="82"/>
      <c r="D41" s="82"/>
      <c r="E41" s="82"/>
      <c r="F41" s="83"/>
      <c r="G41" s="84">
        <f>SUM(G27:G40)</f>
        <v>6803</v>
      </c>
    </row>
  </sheetData>
  <autoFilter ref="A26:G26">
    <sortState ref="A27:G40">
      <sortCondition ref="A26"/>
    </sortState>
  </autoFilter>
  <mergeCells count="1">
    <mergeCell ref="A1: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rightToLeft="1" workbookViewId="0">
      <selection activeCell="A22" sqref="A22"/>
    </sheetView>
  </sheetViews>
  <sheetFormatPr defaultRowHeight="14.25"/>
  <cols>
    <col min="1" max="1" width="20.375" bestFit="1" customWidth="1"/>
    <col min="2" max="2" width="11.375" customWidth="1"/>
    <col min="5" max="5" width="10.375" customWidth="1"/>
    <col min="6" max="6" width="16.25" customWidth="1"/>
    <col min="7" max="7" width="5.875" customWidth="1"/>
    <col min="9" max="9" width="14.625" customWidth="1"/>
    <col min="10" max="10" width="12.625" customWidth="1"/>
  </cols>
  <sheetData>
    <row r="1" spans="1:8" ht="24.75" customHeight="1">
      <c r="A1" s="122" t="s">
        <v>103</v>
      </c>
      <c r="B1" s="122"/>
      <c r="D1" s="2"/>
      <c r="E1" s="122" t="s">
        <v>68</v>
      </c>
      <c r="F1" s="122"/>
    </row>
    <row r="2" spans="1:8" ht="20.25">
      <c r="A2" s="36" t="s">
        <v>2</v>
      </c>
      <c r="B2" s="37" t="s">
        <v>3</v>
      </c>
      <c r="E2" s="37" t="s">
        <v>69</v>
      </c>
      <c r="F2" s="37" t="s">
        <v>3</v>
      </c>
    </row>
    <row r="3" spans="1:8" ht="17.25">
      <c r="A3" s="31" t="s">
        <v>5</v>
      </c>
      <c r="B3" s="33">
        <v>400</v>
      </c>
      <c r="E3" s="31" t="s">
        <v>6</v>
      </c>
      <c r="F3" s="62">
        <v>2542</v>
      </c>
    </row>
    <row r="4" spans="1:8" ht="17.25">
      <c r="A4" s="31" t="s">
        <v>70</v>
      </c>
      <c r="B4" s="33">
        <v>40</v>
      </c>
      <c r="E4" s="31" t="s">
        <v>10</v>
      </c>
      <c r="F4" s="62">
        <v>70</v>
      </c>
    </row>
    <row r="5" spans="1:8" ht="17.25">
      <c r="A5" s="33" t="s">
        <v>14</v>
      </c>
      <c r="B5" s="33">
        <v>10</v>
      </c>
      <c r="E5" s="31" t="s">
        <v>8</v>
      </c>
      <c r="F5" s="62">
        <v>717</v>
      </c>
    </row>
    <row r="6" spans="1:8" ht="17.25">
      <c r="A6" s="31" t="s">
        <v>71</v>
      </c>
      <c r="B6" s="33">
        <v>10</v>
      </c>
      <c r="E6" s="31" t="s">
        <v>12</v>
      </c>
      <c r="F6" s="62">
        <v>843</v>
      </c>
    </row>
    <row r="7" spans="1:8" ht="17.25" customHeight="1">
      <c r="A7" s="31" t="s">
        <v>15</v>
      </c>
      <c r="B7" s="33">
        <v>50</v>
      </c>
      <c r="D7" s="127" t="s">
        <v>80</v>
      </c>
      <c r="E7" s="127"/>
      <c r="F7" s="127"/>
      <c r="G7" s="127"/>
      <c r="H7" s="127"/>
    </row>
    <row r="8" spans="1:8" ht="17.25">
      <c r="A8" s="31" t="s">
        <v>17</v>
      </c>
      <c r="B8" s="33">
        <v>42</v>
      </c>
    </row>
    <row r="9" spans="1:8" ht="17.25">
      <c r="A9" s="31" t="s">
        <v>18</v>
      </c>
      <c r="B9" s="33">
        <v>20</v>
      </c>
    </row>
    <row r="10" spans="1:8" ht="17.25">
      <c r="A10" s="31" t="s">
        <v>23</v>
      </c>
      <c r="B10" s="33">
        <v>5</v>
      </c>
    </row>
    <row r="11" spans="1:8" ht="17.25">
      <c r="A11" s="31" t="s">
        <v>25</v>
      </c>
      <c r="B11" s="33">
        <v>20</v>
      </c>
    </row>
    <row r="12" spans="1:8" ht="17.25">
      <c r="A12" s="31" t="s">
        <v>72</v>
      </c>
      <c r="B12" s="33">
        <v>400</v>
      </c>
    </row>
    <row r="13" spans="1:8" ht="17.25">
      <c r="A13" s="58" t="s">
        <v>32</v>
      </c>
      <c r="B13" s="59">
        <v>30</v>
      </c>
    </row>
    <row r="14" spans="1:8" ht="17.25">
      <c r="A14" s="31" t="s">
        <v>33</v>
      </c>
      <c r="B14" s="33">
        <v>10</v>
      </c>
    </row>
    <row r="15" spans="1:8" ht="17.25">
      <c r="A15" s="33" t="s">
        <v>36</v>
      </c>
      <c r="B15" s="33">
        <v>128</v>
      </c>
    </row>
    <row r="16" spans="1:8" ht="17.25">
      <c r="A16" s="31" t="s">
        <v>73</v>
      </c>
      <c r="B16" s="31">
        <v>206</v>
      </c>
    </row>
    <row r="17" spans="1:2" ht="17.25">
      <c r="A17" s="31" t="s">
        <v>42</v>
      </c>
      <c r="B17" s="31">
        <v>110</v>
      </c>
    </row>
    <row r="18" spans="1:2" ht="17.25">
      <c r="A18" s="31" t="s">
        <v>74</v>
      </c>
      <c r="B18" s="31">
        <v>61</v>
      </c>
    </row>
    <row r="19" spans="1:2" ht="17.25">
      <c r="A19" s="31" t="s">
        <v>45</v>
      </c>
      <c r="B19" s="31">
        <v>30</v>
      </c>
    </row>
    <row r="20" spans="1:2" ht="17.25">
      <c r="A20" s="31" t="s">
        <v>47</v>
      </c>
      <c r="B20" s="31">
        <v>70</v>
      </c>
    </row>
    <row r="21" spans="1:2" ht="17.25">
      <c r="A21" s="31" t="s">
        <v>48</v>
      </c>
      <c r="B21" s="31">
        <v>10</v>
      </c>
    </row>
    <row r="22" spans="1:2" ht="17.25">
      <c r="A22" s="31" t="s">
        <v>51</v>
      </c>
      <c r="B22" s="31">
        <v>77</v>
      </c>
    </row>
    <row r="23" spans="1:2" ht="17.25">
      <c r="A23" s="31" t="s">
        <v>50</v>
      </c>
      <c r="B23" s="31">
        <v>241</v>
      </c>
    </row>
    <row r="24" spans="1:2" ht="17.25">
      <c r="A24" s="31" t="s">
        <v>52</v>
      </c>
      <c r="B24" s="31">
        <v>13</v>
      </c>
    </row>
    <row r="25" spans="1:2" ht="17.25">
      <c r="A25" s="31" t="s">
        <v>75</v>
      </c>
      <c r="B25" s="31">
        <v>560</v>
      </c>
    </row>
    <row r="26" spans="1:2" ht="17.25">
      <c r="A26" s="31" t="s">
        <v>54</v>
      </c>
      <c r="B26" s="31">
        <v>827</v>
      </c>
    </row>
    <row r="27" spans="1:2" ht="17.25">
      <c r="A27" s="31" t="s">
        <v>10</v>
      </c>
      <c r="B27" s="31">
        <v>70</v>
      </c>
    </row>
    <row r="28" spans="1:2" ht="17.25">
      <c r="A28" s="31" t="s">
        <v>76</v>
      </c>
      <c r="B28" s="31">
        <v>10</v>
      </c>
    </row>
    <row r="29" spans="1:2" ht="17.25">
      <c r="A29" s="31" t="s">
        <v>60</v>
      </c>
      <c r="B29" s="31">
        <v>90</v>
      </c>
    </row>
    <row r="30" spans="1:2" ht="17.25">
      <c r="A30" s="31" t="s">
        <v>65</v>
      </c>
      <c r="B30" s="31">
        <v>320</v>
      </c>
    </row>
    <row r="31" spans="1:2" ht="17.25">
      <c r="A31" s="31" t="s">
        <v>66</v>
      </c>
      <c r="B31" s="31">
        <v>312</v>
      </c>
    </row>
    <row r="33" spans="1:4" ht="20.25">
      <c r="A33" s="123" t="s">
        <v>104</v>
      </c>
      <c r="B33" s="123"/>
    </row>
    <row r="34" spans="1:4" ht="20.25">
      <c r="A34" s="37" t="s">
        <v>2</v>
      </c>
      <c r="B34" s="37" t="s">
        <v>3</v>
      </c>
    </row>
    <row r="35" spans="1:4" ht="17.25">
      <c r="A35" s="60" t="s">
        <v>36</v>
      </c>
      <c r="B35" s="61">
        <v>128</v>
      </c>
    </row>
    <row r="36" spans="1:4" ht="17.25">
      <c r="A36" s="31" t="s">
        <v>47</v>
      </c>
      <c r="B36" s="33">
        <v>70</v>
      </c>
    </row>
    <row r="37" spans="1:4" ht="17.25">
      <c r="A37" s="31" t="s">
        <v>52</v>
      </c>
      <c r="B37" s="33">
        <v>13</v>
      </c>
    </row>
    <row r="38" spans="1:4" ht="17.25">
      <c r="A38" s="31" t="s">
        <v>78</v>
      </c>
      <c r="B38" s="33">
        <v>632</v>
      </c>
    </row>
    <row r="39" spans="1:4" ht="17.25">
      <c r="A39" s="31" t="s">
        <v>79</v>
      </c>
      <c r="B39" s="31">
        <v>843</v>
      </c>
    </row>
    <row r="40" spans="1:4" ht="15" thickBot="1"/>
    <row r="41" spans="1:4" ht="16.5" thickBot="1">
      <c r="A41" s="124" t="s">
        <v>80</v>
      </c>
      <c r="B41" s="125"/>
      <c r="C41" s="125"/>
      <c r="D41" s="126"/>
    </row>
  </sheetData>
  <mergeCells count="5">
    <mergeCell ref="A1:B1"/>
    <mergeCell ref="E1:F1"/>
    <mergeCell ref="A33:B33"/>
    <mergeCell ref="A41:D41"/>
    <mergeCell ref="D7:H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rightToLeft="1" workbookViewId="0">
      <selection activeCell="F5" activeCellId="1" sqref="F3 F5"/>
    </sheetView>
  </sheetViews>
  <sheetFormatPr defaultRowHeight="14.25"/>
  <cols>
    <col min="1" max="1" width="22" bestFit="1" customWidth="1"/>
    <col min="2" max="2" width="10.875" customWidth="1"/>
    <col min="3" max="3" width="4.5" customWidth="1"/>
    <col min="4" max="4" width="10.875" customWidth="1"/>
    <col min="5" max="5" width="11.375" customWidth="1"/>
    <col min="6" max="6" width="16.625" customWidth="1"/>
    <col min="7" max="7" width="15.75" customWidth="1"/>
    <col min="9" max="9" width="15.5" customWidth="1"/>
    <col min="13" max="13" width="15.125" customWidth="1"/>
  </cols>
  <sheetData>
    <row r="1" spans="1:8" ht="19.5" thickBot="1">
      <c r="A1" s="128" t="s">
        <v>105</v>
      </c>
      <c r="B1" s="129"/>
      <c r="E1" s="128" t="s">
        <v>96</v>
      </c>
      <c r="F1" s="129"/>
    </row>
    <row r="2" spans="1:8" ht="20.25">
      <c r="A2" s="35" t="s">
        <v>2</v>
      </c>
      <c r="B2" s="34" t="s">
        <v>3</v>
      </c>
      <c r="E2" s="35" t="s">
        <v>69</v>
      </c>
      <c r="F2" s="34" t="s">
        <v>3</v>
      </c>
    </row>
    <row r="3" spans="1:8" ht="17.25">
      <c r="A3" s="31" t="s">
        <v>5</v>
      </c>
      <c r="B3" s="33">
        <v>590</v>
      </c>
      <c r="E3" s="31" t="s">
        <v>6</v>
      </c>
      <c r="F3" s="62">
        <v>3252</v>
      </c>
    </row>
    <row r="4" spans="1:8" ht="17.25">
      <c r="A4" s="31" t="s">
        <v>7</v>
      </c>
      <c r="B4" s="33">
        <v>10</v>
      </c>
      <c r="E4" s="31" t="s">
        <v>10</v>
      </c>
      <c r="F4" s="65">
        <v>409</v>
      </c>
    </row>
    <row r="5" spans="1:8" ht="17.25">
      <c r="A5" s="31" t="s">
        <v>9</v>
      </c>
      <c r="B5" s="33">
        <v>283</v>
      </c>
      <c r="E5" s="31" t="s">
        <v>8</v>
      </c>
      <c r="F5" s="65">
        <v>453</v>
      </c>
    </row>
    <row r="6" spans="1:8" ht="17.25">
      <c r="A6" s="31" t="s">
        <v>17</v>
      </c>
      <c r="B6" s="33">
        <v>70</v>
      </c>
      <c r="E6" s="31" t="s">
        <v>12</v>
      </c>
      <c r="F6" s="65">
        <v>2348</v>
      </c>
    </row>
    <row r="7" spans="1:8" ht="17.25">
      <c r="A7" s="31" t="s">
        <v>21</v>
      </c>
      <c r="B7" s="33">
        <v>22</v>
      </c>
      <c r="E7" s="31" t="s">
        <v>79</v>
      </c>
      <c r="F7" s="66">
        <f>SUM(F3:F6)</f>
        <v>6462</v>
      </c>
    </row>
    <row r="8" spans="1:8" ht="18" thickBot="1">
      <c r="A8" s="31" t="s">
        <v>97</v>
      </c>
      <c r="B8" s="33">
        <v>5</v>
      </c>
    </row>
    <row r="9" spans="1:8" ht="19.5" thickBot="1">
      <c r="A9" s="31" t="s">
        <v>98</v>
      </c>
      <c r="B9" s="33">
        <v>40</v>
      </c>
      <c r="D9" s="132" t="s">
        <v>80</v>
      </c>
      <c r="E9" s="133"/>
      <c r="F9" s="133"/>
      <c r="G9" s="133"/>
      <c r="H9" s="134"/>
    </row>
    <row r="10" spans="1:8" ht="17.25">
      <c r="A10" s="31" t="s">
        <v>25</v>
      </c>
      <c r="B10" s="33">
        <v>25</v>
      </c>
    </row>
    <row r="11" spans="1:8" ht="17.25">
      <c r="A11" s="31" t="s">
        <v>99</v>
      </c>
      <c r="B11" s="33">
        <v>20</v>
      </c>
    </row>
    <row r="12" spans="1:8" ht="17.25">
      <c r="A12" s="31" t="s">
        <v>30</v>
      </c>
      <c r="B12" s="33">
        <v>4</v>
      </c>
    </row>
    <row r="13" spans="1:8" ht="17.25">
      <c r="A13" s="31" t="s">
        <v>100</v>
      </c>
      <c r="B13" s="33">
        <v>1</v>
      </c>
    </row>
    <row r="14" spans="1:8" ht="17.25">
      <c r="A14" s="31" t="s">
        <v>31</v>
      </c>
      <c r="B14" s="33">
        <v>243</v>
      </c>
    </row>
    <row r="15" spans="1:8" ht="17.25">
      <c r="A15" s="31" t="s">
        <v>56</v>
      </c>
      <c r="B15" s="33">
        <v>10</v>
      </c>
    </row>
    <row r="16" spans="1:8" ht="17.25">
      <c r="A16" s="31" t="s">
        <v>10</v>
      </c>
      <c r="B16" s="33">
        <v>409</v>
      </c>
    </row>
    <row r="17" spans="1:2" ht="17.25">
      <c r="A17" s="31" t="s">
        <v>35</v>
      </c>
      <c r="B17" s="33">
        <v>45</v>
      </c>
    </row>
    <row r="18" spans="1:2" ht="17.25">
      <c r="A18" s="31" t="s">
        <v>36</v>
      </c>
      <c r="B18" s="33">
        <v>168</v>
      </c>
    </row>
    <row r="19" spans="1:2" ht="17.25">
      <c r="A19" s="31" t="s">
        <v>38</v>
      </c>
      <c r="B19" s="33">
        <v>40</v>
      </c>
    </row>
    <row r="20" spans="1:2" ht="17.25">
      <c r="A20" s="31" t="s">
        <v>128</v>
      </c>
      <c r="B20" s="33">
        <v>18</v>
      </c>
    </row>
    <row r="21" spans="1:2" ht="17.25">
      <c r="A21" s="31" t="s">
        <v>39</v>
      </c>
      <c r="B21" s="33">
        <v>20</v>
      </c>
    </row>
    <row r="22" spans="1:2" ht="17.25">
      <c r="A22" s="31" t="s">
        <v>40</v>
      </c>
      <c r="B22" s="33">
        <v>76</v>
      </c>
    </row>
    <row r="23" spans="1:2" ht="17.25">
      <c r="A23" s="31" t="s">
        <v>42</v>
      </c>
      <c r="B23" s="33">
        <v>35</v>
      </c>
    </row>
    <row r="24" spans="1:2" ht="17.25">
      <c r="A24" s="31" t="s">
        <v>74</v>
      </c>
      <c r="B24" s="33">
        <v>216</v>
      </c>
    </row>
    <row r="25" spans="1:2" ht="17.25">
      <c r="A25" s="31" t="s">
        <v>44</v>
      </c>
      <c r="B25" s="33">
        <v>8</v>
      </c>
    </row>
    <row r="26" spans="1:2" ht="17.25">
      <c r="A26" s="31" t="s">
        <v>45</v>
      </c>
      <c r="B26" s="31">
        <v>10</v>
      </c>
    </row>
    <row r="27" spans="1:2" ht="17.25">
      <c r="A27" s="31" t="s">
        <v>47</v>
      </c>
      <c r="B27" s="33">
        <v>322</v>
      </c>
    </row>
    <row r="28" spans="1:2" ht="17.25">
      <c r="A28" s="31" t="s">
        <v>50</v>
      </c>
      <c r="B28" s="33">
        <v>172</v>
      </c>
    </row>
    <row r="29" spans="1:2" ht="17.25">
      <c r="A29" s="31" t="s">
        <v>51</v>
      </c>
      <c r="B29" s="33">
        <v>120</v>
      </c>
    </row>
    <row r="30" spans="1:2" ht="17.25">
      <c r="A30" s="31" t="s">
        <v>52</v>
      </c>
      <c r="B30" s="33">
        <v>21</v>
      </c>
    </row>
    <row r="31" spans="1:2" ht="17.25">
      <c r="A31" s="31" t="s">
        <v>53</v>
      </c>
      <c r="B31" s="33">
        <v>22</v>
      </c>
    </row>
    <row r="32" spans="1:2" ht="17.25">
      <c r="A32" s="31" t="s">
        <v>54</v>
      </c>
      <c r="B32" s="33">
        <v>843</v>
      </c>
    </row>
    <row r="33" spans="1:4" ht="17.25">
      <c r="A33" s="31" t="s">
        <v>55</v>
      </c>
      <c r="B33" s="33">
        <v>333</v>
      </c>
    </row>
    <row r="34" spans="1:4" ht="17.25">
      <c r="A34" s="31" t="s">
        <v>58</v>
      </c>
      <c r="B34" s="33">
        <v>27</v>
      </c>
    </row>
    <row r="35" spans="1:4" ht="17.25">
      <c r="A35" s="31" t="s">
        <v>76</v>
      </c>
      <c r="B35" s="33">
        <v>5</v>
      </c>
    </row>
    <row r="36" spans="1:4" ht="17.25">
      <c r="A36" s="31" t="s">
        <v>60</v>
      </c>
      <c r="B36" s="33">
        <v>261</v>
      </c>
    </row>
    <row r="37" spans="1:4" ht="17.25">
      <c r="A37" s="31" t="s">
        <v>62</v>
      </c>
      <c r="B37" s="33">
        <v>7</v>
      </c>
    </row>
    <row r="38" spans="1:4" ht="17.25">
      <c r="A38" s="31" t="s">
        <v>63</v>
      </c>
      <c r="B38" s="33">
        <v>250</v>
      </c>
    </row>
    <row r="39" spans="1:4" ht="17.25">
      <c r="A39" s="31" t="s">
        <v>66</v>
      </c>
      <c r="B39" s="31">
        <v>1108</v>
      </c>
    </row>
    <row r="40" spans="1:4" ht="18" thickBot="1">
      <c r="A40" s="31" t="s">
        <v>65</v>
      </c>
      <c r="B40" s="31">
        <v>603</v>
      </c>
    </row>
    <row r="41" spans="1:4" ht="16.5" thickBot="1">
      <c r="A41" s="124" t="s">
        <v>80</v>
      </c>
      <c r="B41" s="125"/>
      <c r="C41" s="125"/>
      <c r="D41" s="126"/>
    </row>
    <row r="42" spans="1:4" ht="22.5" customHeight="1"/>
    <row r="43" spans="1:4" ht="22.5">
      <c r="A43" s="130" t="s">
        <v>106</v>
      </c>
      <c r="B43" s="131"/>
    </row>
    <row r="44" spans="1:4" ht="20.25">
      <c r="A44" s="37" t="s">
        <v>2</v>
      </c>
      <c r="B44" s="67" t="s">
        <v>3</v>
      </c>
    </row>
    <row r="45" spans="1:4" ht="17.25">
      <c r="A45" s="31" t="s">
        <v>21</v>
      </c>
      <c r="B45" s="62">
        <v>22</v>
      </c>
    </row>
    <row r="46" spans="1:4" ht="17.25">
      <c r="A46" s="31" t="s">
        <v>30</v>
      </c>
      <c r="B46" s="62">
        <v>4</v>
      </c>
    </row>
    <row r="47" spans="1:4" ht="17.25">
      <c r="A47" s="31" t="s">
        <v>36</v>
      </c>
      <c r="B47" s="62">
        <v>168</v>
      </c>
    </row>
    <row r="48" spans="1:4" ht="17.25">
      <c r="A48" s="31" t="s">
        <v>38</v>
      </c>
      <c r="B48" s="62">
        <v>40</v>
      </c>
    </row>
    <row r="49" spans="1:2" ht="17.25">
      <c r="A49" s="31" t="s">
        <v>128</v>
      </c>
      <c r="B49" s="62">
        <v>18</v>
      </c>
    </row>
    <row r="50" spans="1:2" ht="17.25">
      <c r="A50" s="31" t="s">
        <v>39</v>
      </c>
      <c r="B50" s="62">
        <v>20</v>
      </c>
    </row>
    <row r="51" spans="1:2" ht="17.25">
      <c r="A51" s="31" t="s">
        <v>47</v>
      </c>
      <c r="B51" s="62">
        <v>322</v>
      </c>
    </row>
    <row r="52" spans="1:2" ht="17.25">
      <c r="A52" s="31" t="s">
        <v>52</v>
      </c>
      <c r="B52" s="62">
        <v>21</v>
      </c>
    </row>
    <row r="53" spans="1:2" ht="17.25">
      <c r="A53" s="31" t="s">
        <v>53</v>
      </c>
      <c r="B53" s="62">
        <v>22</v>
      </c>
    </row>
    <row r="54" spans="1:2" ht="17.25">
      <c r="A54" s="31" t="s">
        <v>66</v>
      </c>
      <c r="B54" s="38">
        <v>1108</v>
      </c>
    </row>
    <row r="55" spans="1:2" ht="17.25">
      <c r="A55" s="31" t="s">
        <v>65</v>
      </c>
      <c r="B55" s="38">
        <v>603</v>
      </c>
    </row>
    <row r="56" spans="1:2" ht="17.25">
      <c r="A56" s="31" t="s">
        <v>79</v>
      </c>
      <c r="B56" s="38">
        <f>SUM(B45:B55)</f>
        <v>2348</v>
      </c>
    </row>
    <row r="57" spans="1:2">
      <c r="B57" s="11"/>
    </row>
  </sheetData>
  <mergeCells count="5">
    <mergeCell ref="A1:B1"/>
    <mergeCell ref="A43:B43"/>
    <mergeCell ref="D9:H9"/>
    <mergeCell ref="E1:F1"/>
    <mergeCell ref="A41:D4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rightToLeft="1" workbookViewId="0">
      <selection activeCell="F3" sqref="F3:F4"/>
    </sheetView>
  </sheetViews>
  <sheetFormatPr defaultColWidth="9" defaultRowHeight="14.25"/>
  <cols>
    <col min="1" max="1" width="19" style="5" customWidth="1"/>
    <col min="2" max="2" width="16.75" style="5" customWidth="1"/>
    <col min="3" max="3" width="7.75" style="5" customWidth="1"/>
    <col min="4" max="4" width="13" style="5" customWidth="1"/>
    <col min="5" max="5" width="10.5" style="5" customWidth="1"/>
    <col min="6" max="6" width="17.75" style="5" customWidth="1"/>
    <col min="8" max="8" width="15.5" customWidth="1"/>
    <col min="9" max="9" width="5.875" style="5" customWidth="1"/>
    <col min="10" max="10" width="14.125" style="5" bestFit="1" customWidth="1"/>
    <col min="11" max="11" width="13" style="5" customWidth="1"/>
    <col min="12" max="12" width="6.625" style="5" customWidth="1"/>
    <col min="13" max="13" width="5.75" style="5" customWidth="1"/>
    <col min="14" max="14" width="6.875" style="5" customWidth="1"/>
    <col min="15" max="16" width="7" style="5" customWidth="1"/>
    <col min="17" max="17" width="5" style="5" customWidth="1"/>
    <col min="18" max="18" width="5.25" style="5" customWidth="1"/>
    <col min="19" max="19" width="5.875" style="5" customWidth="1"/>
    <col min="20" max="20" width="7.625" style="5" customWidth="1"/>
    <col min="21" max="21" width="6.125" style="5" customWidth="1"/>
    <col min="22" max="22" width="5.875" style="5" customWidth="1"/>
    <col min="23" max="23" width="5.125" style="5" customWidth="1"/>
    <col min="24" max="24" width="6" style="5" customWidth="1"/>
    <col min="25" max="26" width="6.75" style="5" customWidth="1"/>
    <col min="27" max="27" width="4.625" style="5" customWidth="1"/>
    <col min="28" max="28" width="6.25" style="5" customWidth="1"/>
    <col min="29" max="29" width="5.375" style="5" customWidth="1"/>
    <col min="30" max="16384" width="9" style="5"/>
  </cols>
  <sheetData>
    <row r="1" spans="1:8" ht="18.75">
      <c r="A1" s="135" t="s">
        <v>108</v>
      </c>
      <c r="B1" s="135"/>
      <c r="E1" s="135" t="s">
        <v>89</v>
      </c>
      <c r="F1" s="135"/>
    </row>
    <row r="2" spans="1:8" ht="20.25">
      <c r="A2" s="35" t="s">
        <v>2</v>
      </c>
      <c r="B2" s="34" t="s">
        <v>3</v>
      </c>
      <c r="E2" s="35" t="s">
        <v>69</v>
      </c>
      <c r="F2" s="34" t="s">
        <v>3</v>
      </c>
    </row>
    <row r="3" spans="1:8" ht="17.25">
      <c r="A3" s="31" t="s">
        <v>5</v>
      </c>
      <c r="B3" s="33">
        <v>23</v>
      </c>
      <c r="E3" s="31" t="s">
        <v>6</v>
      </c>
      <c r="F3" s="62">
        <v>5384</v>
      </c>
    </row>
    <row r="4" spans="1:8" ht="17.25">
      <c r="A4" s="31" t="s">
        <v>9</v>
      </c>
      <c r="B4" s="33">
        <v>10</v>
      </c>
      <c r="E4" s="31" t="s">
        <v>8</v>
      </c>
      <c r="F4" s="62">
        <v>126</v>
      </c>
    </row>
    <row r="5" spans="1:8" ht="17.25">
      <c r="A5" s="31" t="s">
        <v>14</v>
      </c>
      <c r="B5" s="33">
        <v>60</v>
      </c>
      <c r="E5" s="31" t="s">
        <v>12</v>
      </c>
      <c r="F5" s="65">
        <v>1284</v>
      </c>
    </row>
    <row r="6" spans="1:8" ht="17.25">
      <c r="A6" s="31" t="s">
        <v>16</v>
      </c>
      <c r="B6" s="33">
        <v>25</v>
      </c>
      <c r="E6" s="31" t="s">
        <v>79</v>
      </c>
      <c r="F6" s="38">
        <v>6794</v>
      </c>
    </row>
    <row r="7" spans="1:8" ht="18" thickBot="1">
      <c r="A7" s="31" t="s">
        <v>17</v>
      </c>
      <c r="B7" s="33">
        <v>20</v>
      </c>
    </row>
    <row r="8" spans="1:8" ht="18" thickBot="1">
      <c r="A8" s="31" t="s">
        <v>19</v>
      </c>
      <c r="B8" s="33">
        <v>5</v>
      </c>
      <c r="E8" s="124" t="s">
        <v>80</v>
      </c>
      <c r="F8" s="125"/>
      <c r="G8" s="125"/>
      <c r="H8" s="126"/>
    </row>
    <row r="9" spans="1:8" ht="17.25">
      <c r="A9" s="31" t="s">
        <v>91</v>
      </c>
      <c r="B9" s="33">
        <v>28</v>
      </c>
    </row>
    <row r="10" spans="1:8" ht="17.25">
      <c r="A10" s="31" t="s">
        <v>29</v>
      </c>
      <c r="B10" s="33">
        <v>8</v>
      </c>
    </row>
    <row r="11" spans="1:8" ht="17.25">
      <c r="A11" s="31" t="s">
        <v>31</v>
      </c>
      <c r="B11" s="62">
        <v>327</v>
      </c>
    </row>
    <row r="12" spans="1:8" ht="17.25">
      <c r="A12" s="58" t="s">
        <v>32</v>
      </c>
      <c r="B12" s="68">
        <v>10</v>
      </c>
    </row>
    <row r="13" spans="1:8" ht="17.25">
      <c r="A13" s="31" t="s">
        <v>36</v>
      </c>
      <c r="B13" s="62">
        <v>149</v>
      </c>
    </row>
    <row r="14" spans="1:8" ht="17.25">
      <c r="A14" s="31" t="s">
        <v>39</v>
      </c>
      <c r="B14" s="62">
        <v>2</v>
      </c>
    </row>
    <row r="15" spans="1:8" ht="17.25">
      <c r="A15" s="31" t="s">
        <v>73</v>
      </c>
      <c r="B15" s="62">
        <v>732</v>
      </c>
    </row>
    <row r="16" spans="1:8" ht="17.25">
      <c r="A16" s="31" t="s">
        <v>92</v>
      </c>
      <c r="B16" s="62">
        <v>303</v>
      </c>
    </row>
    <row r="17" spans="1:2" ht="17.25">
      <c r="A17" s="31" t="s">
        <v>74</v>
      </c>
      <c r="B17" s="62">
        <v>391</v>
      </c>
    </row>
    <row r="18" spans="1:2" ht="17.25">
      <c r="A18" s="31" t="s">
        <v>85</v>
      </c>
      <c r="B18" s="62">
        <v>18</v>
      </c>
    </row>
    <row r="19" spans="1:2" ht="17.25">
      <c r="A19" s="31" t="s">
        <v>46</v>
      </c>
      <c r="B19" s="62">
        <v>60</v>
      </c>
    </row>
    <row r="20" spans="1:2" ht="17.25">
      <c r="A20" s="31" t="s">
        <v>147</v>
      </c>
      <c r="B20" s="62">
        <v>30</v>
      </c>
    </row>
    <row r="21" spans="1:2" ht="17.25">
      <c r="A21" s="31" t="s">
        <v>93</v>
      </c>
      <c r="B21" s="62">
        <v>64</v>
      </c>
    </row>
    <row r="22" spans="1:2" ht="17.25">
      <c r="A22" s="31" t="s">
        <v>90</v>
      </c>
      <c r="B22" s="62">
        <v>30</v>
      </c>
    </row>
    <row r="23" spans="1:2" ht="17.25">
      <c r="A23" s="31" t="s">
        <v>54</v>
      </c>
      <c r="B23" s="62">
        <v>3106</v>
      </c>
    </row>
    <row r="24" spans="1:2" ht="17.25">
      <c r="A24" s="31" t="s">
        <v>55</v>
      </c>
      <c r="B24" s="62">
        <v>86</v>
      </c>
    </row>
    <row r="25" spans="1:2" ht="17.25">
      <c r="A25" s="31" t="s">
        <v>56</v>
      </c>
      <c r="B25" s="62">
        <v>2</v>
      </c>
    </row>
    <row r="26" spans="1:2" ht="17.25">
      <c r="A26" s="31" t="s">
        <v>76</v>
      </c>
      <c r="B26" s="31">
        <v>40</v>
      </c>
    </row>
    <row r="27" spans="1:2" ht="17.25">
      <c r="A27" s="31" t="s">
        <v>60</v>
      </c>
      <c r="B27" s="31">
        <v>42</v>
      </c>
    </row>
    <row r="28" spans="1:2" ht="17.25">
      <c r="A28" s="31" t="s">
        <v>94</v>
      </c>
      <c r="B28" s="33">
        <v>80</v>
      </c>
    </row>
    <row r="29" spans="1:2" ht="17.25">
      <c r="A29" s="31" t="s">
        <v>64</v>
      </c>
      <c r="B29" s="33">
        <v>10</v>
      </c>
    </row>
    <row r="30" spans="1:2" ht="17.25">
      <c r="A30" s="31" t="s">
        <v>65</v>
      </c>
      <c r="B30" s="31">
        <v>520</v>
      </c>
    </row>
    <row r="31" spans="1:2" ht="17.25">
      <c r="A31" s="31" t="s">
        <v>66</v>
      </c>
      <c r="B31" s="33">
        <v>613</v>
      </c>
    </row>
    <row r="32" spans="1:2" ht="15" thickBot="1"/>
    <row r="33" spans="1:3" ht="15.75" thickBot="1">
      <c r="A33" s="136" t="s">
        <v>80</v>
      </c>
      <c r="B33" s="137"/>
      <c r="C33" s="138"/>
    </row>
    <row r="35" spans="1:3" ht="20.25">
      <c r="A35" s="123" t="s">
        <v>107</v>
      </c>
      <c r="B35" s="123"/>
    </row>
    <row r="36" spans="1:3" ht="20.25">
      <c r="A36" s="37" t="s">
        <v>2</v>
      </c>
      <c r="B36" s="37" t="s">
        <v>3</v>
      </c>
    </row>
    <row r="37" spans="1:3" ht="17.25">
      <c r="A37" s="31" t="s">
        <v>36</v>
      </c>
      <c r="B37" s="33">
        <v>149</v>
      </c>
    </row>
    <row r="38" spans="1:3" ht="17.25">
      <c r="A38" s="31" t="s">
        <v>66</v>
      </c>
      <c r="B38" s="33">
        <v>613</v>
      </c>
    </row>
    <row r="39" spans="1:3" ht="17.25">
      <c r="A39" s="31" t="s">
        <v>65</v>
      </c>
      <c r="B39" s="33">
        <v>520</v>
      </c>
    </row>
    <row r="40" spans="1:3" ht="17.25">
      <c r="A40" s="31" t="s">
        <v>39</v>
      </c>
      <c r="B40" s="33">
        <v>2</v>
      </c>
    </row>
    <row r="41" spans="1:3" ht="17.25">
      <c r="A41" s="31" t="s">
        <v>79</v>
      </c>
      <c r="B41" s="38">
        <v>1284</v>
      </c>
    </row>
  </sheetData>
  <autoFilter ref="A2:B2">
    <sortState ref="A3:B31">
      <sortCondition ref="A2"/>
    </sortState>
  </autoFilter>
  <mergeCells count="5">
    <mergeCell ref="A1:B1"/>
    <mergeCell ref="A35:B35"/>
    <mergeCell ref="E1:F1"/>
    <mergeCell ref="E8:H8"/>
    <mergeCell ref="A33:C3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rightToLeft="1" zoomScaleNormal="100" workbookViewId="0">
      <selection activeCell="F5" activeCellId="1" sqref="F3 F5"/>
    </sheetView>
  </sheetViews>
  <sheetFormatPr defaultRowHeight="14.25"/>
  <cols>
    <col min="1" max="1" width="22.25" bestFit="1" customWidth="1"/>
    <col min="2" max="2" width="9.375" customWidth="1"/>
    <col min="3" max="3" width="3.75" customWidth="1"/>
    <col min="4" max="4" width="11.25" customWidth="1"/>
    <col min="5" max="5" width="12.875" customWidth="1"/>
    <col min="6" max="6" width="16.125" customWidth="1"/>
    <col min="8" max="8" width="12.375" customWidth="1"/>
    <col min="10" max="10" width="17.25" customWidth="1"/>
  </cols>
  <sheetData>
    <row r="1" spans="1:8" ht="27" customHeight="1">
      <c r="A1" s="123" t="s">
        <v>110</v>
      </c>
      <c r="B1" s="123"/>
      <c r="E1" s="123" t="s">
        <v>81</v>
      </c>
      <c r="F1" s="123"/>
    </row>
    <row r="2" spans="1:8" ht="20.25">
      <c r="A2" s="36" t="s">
        <v>2</v>
      </c>
      <c r="B2" s="37" t="s">
        <v>3</v>
      </c>
      <c r="E2" s="36" t="s">
        <v>69</v>
      </c>
      <c r="F2" s="37" t="s">
        <v>3</v>
      </c>
    </row>
    <row r="3" spans="1:8" ht="17.25">
      <c r="A3" s="31" t="s">
        <v>13</v>
      </c>
      <c r="B3" s="62" t="s">
        <v>82</v>
      </c>
      <c r="E3" s="31" t="s">
        <v>6</v>
      </c>
      <c r="F3" s="62">
        <v>2331</v>
      </c>
    </row>
    <row r="4" spans="1:8" ht="17.25">
      <c r="A4" s="31" t="s">
        <v>20</v>
      </c>
      <c r="B4" s="62">
        <v>20</v>
      </c>
      <c r="E4" s="31" t="s">
        <v>10</v>
      </c>
      <c r="F4" s="65">
        <v>83</v>
      </c>
    </row>
    <row r="5" spans="1:8" ht="17.25">
      <c r="A5" s="31" t="s">
        <v>22</v>
      </c>
      <c r="B5" s="62">
        <v>20</v>
      </c>
      <c r="E5" s="31" t="s">
        <v>8</v>
      </c>
      <c r="F5" s="62">
        <v>265</v>
      </c>
    </row>
    <row r="6" spans="1:8" ht="17.25">
      <c r="A6" s="31" t="s">
        <v>83</v>
      </c>
      <c r="B6" s="62">
        <v>35</v>
      </c>
      <c r="E6" s="31" t="s">
        <v>12</v>
      </c>
      <c r="F6" s="62">
        <v>1610</v>
      </c>
    </row>
    <row r="7" spans="1:8" ht="18" thickBot="1">
      <c r="A7" s="31" t="s">
        <v>24</v>
      </c>
      <c r="B7" s="68">
        <v>5</v>
      </c>
      <c r="E7" s="31" t="s">
        <v>79</v>
      </c>
      <c r="F7" s="38">
        <f>SUM(F3:F6)</f>
        <v>4289</v>
      </c>
    </row>
    <row r="8" spans="1:8" ht="18" thickBot="1">
      <c r="A8" s="31" t="s">
        <v>26</v>
      </c>
      <c r="B8" s="62">
        <v>20</v>
      </c>
      <c r="E8" s="124" t="s">
        <v>80</v>
      </c>
      <c r="F8" s="125"/>
      <c r="G8" s="125"/>
      <c r="H8" s="126"/>
    </row>
    <row r="9" spans="1:8" ht="17.25">
      <c r="A9" s="31" t="s">
        <v>27</v>
      </c>
      <c r="B9" s="62">
        <v>5</v>
      </c>
    </row>
    <row r="10" spans="1:8" ht="17.25">
      <c r="A10" s="31" t="s">
        <v>29</v>
      </c>
      <c r="B10" s="62">
        <v>20</v>
      </c>
    </row>
    <row r="11" spans="1:8" ht="17.25">
      <c r="A11" s="31" t="s">
        <v>31</v>
      </c>
      <c r="B11" s="62">
        <v>30</v>
      </c>
    </row>
    <row r="12" spans="1:8" ht="17.25">
      <c r="A12" s="31" t="s">
        <v>36</v>
      </c>
      <c r="B12" s="62">
        <v>19</v>
      </c>
    </row>
    <row r="13" spans="1:8" ht="17.25">
      <c r="A13" s="31" t="s">
        <v>37</v>
      </c>
      <c r="B13" s="62">
        <v>20</v>
      </c>
    </row>
    <row r="14" spans="1:8" ht="17.25">
      <c r="A14" s="31" t="s">
        <v>41</v>
      </c>
      <c r="B14" s="62">
        <v>5</v>
      </c>
    </row>
    <row r="15" spans="1:8" ht="17.25">
      <c r="A15" s="31" t="s">
        <v>43</v>
      </c>
      <c r="B15" s="62">
        <v>14</v>
      </c>
    </row>
    <row r="16" spans="1:8" ht="17.25">
      <c r="A16" s="31" t="s">
        <v>85</v>
      </c>
      <c r="B16" s="62">
        <v>20</v>
      </c>
    </row>
    <row r="17" spans="1:2" ht="17.25">
      <c r="A17" s="31" t="s">
        <v>47</v>
      </c>
      <c r="B17" s="38">
        <v>30</v>
      </c>
    </row>
    <row r="18" spans="1:2" ht="17.25">
      <c r="A18" s="31" t="s">
        <v>86</v>
      </c>
      <c r="B18" s="62">
        <v>30</v>
      </c>
    </row>
    <row r="19" spans="1:2" ht="17.25">
      <c r="A19" s="31" t="s">
        <v>52</v>
      </c>
      <c r="B19" s="62">
        <v>30</v>
      </c>
    </row>
    <row r="20" spans="1:2" ht="17.25">
      <c r="A20" s="31" t="s">
        <v>54</v>
      </c>
      <c r="B20" s="62">
        <v>2132</v>
      </c>
    </row>
    <row r="21" spans="1:2" ht="17.25">
      <c r="A21" s="31" t="s">
        <v>55</v>
      </c>
      <c r="B21" s="62">
        <v>225</v>
      </c>
    </row>
    <row r="22" spans="1:2" ht="17.25">
      <c r="A22" s="31" t="s">
        <v>56</v>
      </c>
      <c r="B22" s="62">
        <v>10</v>
      </c>
    </row>
    <row r="23" spans="1:2" ht="17.25">
      <c r="A23" s="31" t="s">
        <v>57</v>
      </c>
      <c r="B23" s="62">
        <v>5</v>
      </c>
    </row>
    <row r="24" spans="1:2" ht="17.25">
      <c r="A24" s="31" t="s">
        <v>10</v>
      </c>
      <c r="B24" s="62">
        <v>83</v>
      </c>
    </row>
    <row r="25" spans="1:2" ht="17.25">
      <c r="A25" s="31" t="s">
        <v>84</v>
      </c>
      <c r="B25" s="62" t="s">
        <v>82</v>
      </c>
    </row>
    <row r="26" spans="1:2" ht="17.25">
      <c r="A26" s="31" t="s">
        <v>87</v>
      </c>
      <c r="B26" s="62">
        <v>570</v>
      </c>
    </row>
    <row r="27" spans="1:2" ht="17.25">
      <c r="A27" s="31" t="s">
        <v>77</v>
      </c>
      <c r="B27" s="62">
        <v>931</v>
      </c>
    </row>
    <row r="31" spans="1:2" ht="22.5">
      <c r="A31" s="131" t="s">
        <v>109</v>
      </c>
      <c r="B31" s="131"/>
    </row>
    <row r="32" spans="1:2" ht="20.25">
      <c r="A32" s="36" t="s">
        <v>2</v>
      </c>
      <c r="B32" s="37" t="s">
        <v>3</v>
      </c>
    </row>
    <row r="33" spans="1:4" ht="17.25">
      <c r="A33" s="62" t="s">
        <v>37</v>
      </c>
      <c r="B33" s="62">
        <v>20</v>
      </c>
    </row>
    <row r="34" spans="1:4" ht="17.25">
      <c r="A34" s="62" t="s">
        <v>47</v>
      </c>
      <c r="B34" s="62">
        <v>30</v>
      </c>
    </row>
    <row r="35" spans="1:4" ht="17.25">
      <c r="A35" s="62" t="s">
        <v>52</v>
      </c>
      <c r="B35" s="62">
        <v>30</v>
      </c>
    </row>
    <row r="36" spans="1:4" ht="17.25">
      <c r="A36" s="62" t="s">
        <v>78</v>
      </c>
      <c r="B36" s="62">
        <v>1501</v>
      </c>
    </row>
    <row r="37" spans="1:4" ht="17.25">
      <c r="A37" s="62" t="s">
        <v>13</v>
      </c>
      <c r="B37" s="62">
        <v>5</v>
      </c>
    </row>
    <row r="38" spans="1:4" ht="17.25">
      <c r="A38" s="62" t="s">
        <v>84</v>
      </c>
      <c r="B38" s="62">
        <v>5</v>
      </c>
    </row>
    <row r="39" spans="1:4" ht="17.25">
      <c r="A39" s="62" t="s">
        <v>36</v>
      </c>
      <c r="B39" s="62">
        <v>19</v>
      </c>
    </row>
    <row r="40" spans="1:4" ht="17.25">
      <c r="A40" s="33" t="s">
        <v>88</v>
      </c>
      <c r="B40" s="62">
        <f>SUM(B33:B39)</f>
        <v>1610</v>
      </c>
    </row>
    <row r="41" spans="1:4" ht="15" thickBot="1"/>
    <row r="42" spans="1:4" ht="16.5" thickBot="1">
      <c r="A42" s="124" t="s">
        <v>80</v>
      </c>
      <c r="B42" s="125"/>
      <c r="C42" s="125"/>
      <c r="D42" s="126"/>
    </row>
  </sheetData>
  <mergeCells count="5">
    <mergeCell ref="A42:D42"/>
    <mergeCell ref="A31:B31"/>
    <mergeCell ref="A1:B1"/>
    <mergeCell ref="E1:F1"/>
    <mergeCell ref="E8:H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rightToLeft="1" topLeftCell="A4" workbookViewId="0">
      <selection activeCell="G3" sqref="G3"/>
    </sheetView>
  </sheetViews>
  <sheetFormatPr defaultRowHeight="14.25"/>
  <cols>
    <col min="1" max="1" width="17.625" customWidth="1"/>
    <col min="2" max="2" width="15.125" customWidth="1"/>
    <col min="3" max="3" width="6.25" customWidth="1"/>
    <col min="4" max="4" width="14.125" bestFit="1" customWidth="1"/>
    <col min="7" max="7" width="17.625" customWidth="1"/>
    <col min="8" max="8" width="9.875" customWidth="1"/>
    <col min="9" max="9" width="9.625" customWidth="1"/>
    <col min="11" max="11" width="15.625" customWidth="1"/>
    <col min="13" max="13" width="18.375" customWidth="1"/>
  </cols>
  <sheetData>
    <row r="1" spans="1:9" ht="25.5" customHeight="1">
      <c r="A1" s="123" t="s">
        <v>112</v>
      </c>
      <c r="B1" s="123"/>
      <c r="F1" s="123" t="s">
        <v>95</v>
      </c>
      <c r="G1" s="123"/>
    </row>
    <row r="2" spans="1:9" ht="20.25">
      <c r="A2" s="36" t="s">
        <v>2</v>
      </c>
      <c r="B2" s="37" t="s">
        <v>3</v>
      </c>
      <c r="F2" s="36" t="s">
        <v>69</v>
      </c>
      <c r="G2" s="37" t="s">
        <v>3</v>
      </c>
    </row>
    <row r="3" spans="1:9" ht="17.25">
      <c r="A3" s="31" t="s">
        <v>11</v>
      </c>
      <c r="B3" s="62">
        <v>45</v>
      </c>
      <c r="F3" s="31" t="s">
        <v>6</v>
      </c>
      <c r="G3" s="62">
        <v>4558</v>
      </c>
    </row>
    <row r="4" spans="1:9" ht="17.25">
      <c r="A4" s="31" t="s">
        <v>14</v>
      </c>
      <c r="B4" s="62">
        <v>35</v>
      </c>
      <c r="F4" s="31" t="s">
        <v>10</v>
      </c>
      <c r="G4" s="62">
        <v>180</v>
      </c>
    </row>
    <row r="5" spans="1:9" ht="17.25">
      <c r="A5" s="31" t="s">
        <v>20</v>
      </c>
      <c r="B5" s="62">
        <v>5</v>
      </c>
      <c r="F5" s="31" t="s">
        <v>12</v>
      </c>
      <c r="G5" s="65">
        <v>718</v>
      </c>
    </row>
    <row r="6" spans="1:9" ht="18" thickBot="1">
      <c r="A6" s="31" t="s">
        <v>28</v>
      </c>
      <c r="B6" s="62">
        <v>50</v>
      </c>
      <c r="F6" s="31" t="s">
        <v>79</v>
      </c>
      <c r="G6" s="38">
        <f>SUM(G3:G5)</f>
        <v>5456</v>
      </c>
    </row>
    <row r="7" spans="1:9" ht="18" thickBot="1">
      <c r="A7" s="31" t="s">
        <v>31</v>
      </c>
      <c r="B7" s="62">
        <v>10</v>
      </c>
      <c r="F7" s="124" t="s">
        <v>80</v>
      </c>
      <c r="G7" s="125"/>
      <c r="H7" s="125"/>
      <c r="I7" s="126"/>
    </row>
    <row r="8" spans="1:9" ht="17.25">
      <c r="A8" s="31" t="s">
        <v>34</v>
      </c>
      <c r="B8" s="62">
        <v>1</v>
      </c>
    </row>
    <row r="9" spans="1:9" ht="17.25">
      <c r="A9" s="31" t="s">
        <v>36</v>
      </c>
      <c r="B9" s="62">
        <v>5</v>
      </c>
    </row>
    <row r="10" spans="1:9" ht="17.25">
      <c r="A10" s="31" t="s">
        <v>44</v>
      </c>
      <c r="B10" s="62">
        <v>5</v>
      </c>
    </row>
    <row r="11" spans="1:9" ht="17.25">
      <c r="A11" s="31" t="s">
        <v>49</v>
      </c>
      <c r="B11" s="62">
        <v>5.5</v>
      </c>
    </row>
    <row r="12" spans="1:9" ht="17.25">
      <c r="A12" s="31" t="s">
        <v>50</v>
      </c>
      <c r="B12" s="62">
        <v>30</v>
      </c>
    </row>
    <row r="13" spans="1:9" ht="17.25">
      <c r="A13" s="31" t="s">
        <v>54</v>
      </c>
      <c r="B13" s="62">
        <v>4366</v>
      </c>
    </row>
    <row r="14" spans="1:9" ht="17.25">
      <c r="A14" s="31" t="s">
        <v>10</v>
      </c>
      <c r="B14" s="62">
        <v>180</v>
      </c>
    </row>
    <row r="15" spans="1:9" ht="17.25">
      <c r="A15" s="31" t="s">
        <v>58</v>
      </c>
      <c r="B15" s="38">
        <v>2</v>
      </c>
    </row>
    <row r="16" spans="1:9" ht="17.25">
      <c r="A16" s="31" t="s">
        <v>59</v>
      </c>
      <c r="B16" s="62">
        <v>3</v>
      </c>
    </row>
    <row r="17" spans="1:4" ht="17.25">
      <c r="A17" s="31" t="s">
        <v>61</v>
      </c>
      <c r="B17" s="62">
        <v>13</v>
      </c>
    </row>
    <row r="18" spans="1:4" ht="17.25">
      <c r="A18" s="31" t="s">
        <v>65</v>
      </c>
      <c r="B18" s="62">
        <v>520</v>
      </c>
    </row>
    <row r="19" spans="1:4" ht="17.25">
      <c r="A19" s="31" t="s">
        <v>66</v>
      </c>
      <c r="B19" s="31">
        <v>180</v>
      </c>
    </row>
    <row r="21" spans="1:4" ht="20.25">
      <c r="A21" s="123" t="s">
        <v>111</v>
      </c>
      <c r="B21" s="123"/>
    </row>
    <row r="22" spans="1:4" ht="20.25">
      <c r="A22" s="36" t="s">
        <v>2</v>
      </c>
      <c r="B22" s="37" t="s">
        <v>3</v>
      </c>
    </row>
    <row r="23" spans="1:4" ht="17.25">
      <c r="A23" s="31" t="s">
        <v>36</v>
      </c>
      <c r="B23" s="33">
        <v>5</v>
      </c>
    </row>
    <row r="24" spans="1:4" ht="17.25">
      <c r="A24" s="31" t="s">
        <v>61</v>
      </c>
      <c r="B24" s="33">
        <v>13</v>
      </c>
    </row>
    <row r="25" spans="1:4" ht="17.25">
      <c r="A25" s="31" t="s">
        <v>65</v>
      </c>
      <c r="B25" s="31">
        <v>520</v>
      </c>
    </row>
    <row r="26" spans="1:4" ht="17.25">
      <c r="A26" s="31" t="s">
        <v>66</v>
      </c>
      <c r="B26" s="31">
        <v>180</v>
      </c>
    </row>
    <row r="27" spans="1:4" ht="17.25">
      <c r="A27" s="31" t="s">
        <v>79</v>
      </c>
      <c r="B27" s="39">
        <v>718</v>
      </c>
    </row>
    <row r="31" spans="1:4" ht="15" thickBot="1"/>
    <row r="32" spans="1:4" ht="16.5" thickBot="1">
      <c r="A32" s="124" t="s">
        <v>80</v>
      </c>
      <c r="B32" s="125"/>
      <c r="C32" s="125"/>
      <c r="D32" s="126"/>
    </row>
  </sheetData>
  <autoFilter ref="A2:B2">
    <sortState ref="A3:B18">
      <sortCondition ref="A2"/>
    </sortState>
  </autoFilter>
  <mergeCells count="5">
    <mergeCell ref="A32:D32"/>
    <mergeCell ref="A21:B21"/>
    <mergeCell ref="A1:B1"/>
    <mergeCell ref="F1:G1"/>
    <mergeCell ref="F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9</vt:i4>
      </vt:variant>
    </vt:vector>
  </HeadingPairs>
  <TitlesOfParts>
    <vt:vector size="9" baseType="lpstr">
      <vt:lpstr>ריכוז נתוני מושבים</vt:lpstr>
      <vt:lpstr>השוואת נתונים 2015-16 ל-2016-17</vt:lpstr>
      <vt:lpstr>ירקות-השוואה בין שנים</vt:lpstr>
      <vt:lpstr>נתוני מטעים</vt:lpstr>
      <vt:lpstr>מושב עידן</vt:lpstr>
      <vt:lpstr>מושב חצבה</vt:lpstr>
      <vt:lpstr>מושב עין יהב</vt:lpstr>
      <vt:lpstr>מושב צופר</vt:lpstr>
      <vt:lpstr>מושב פארן</vt:lpstr>
    </vt:vector>
  </TitlesOfParts>
  <Company>מועצה אזורית ערבה תיכונה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Revital Yaakov</dc:creator>
  <cp:lastModifiedBy>Gila Tal</cp:lastModifiedBy>
  <cp:lastPrinted>2016-11-08T12:41:50Z</cp:lastPrinted>
  <dcterms:created xsi:type="dcterms:W3CDTF">2016-09-08T11:05:41Z</dcterms:created>
  <dcterms:modified xsi:type="dcterms:W3CDTF">2016-11-08T12:43:52Z</dcterms:modified>
</cp:coreProperties>
</file>